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$SAF\$INTERNE_RESTREINT\$IR_SAF_Achats\MARCHES\Marchés 2026\2026_001 Marché Multiservices\DCE final\"/>
    </mc:Choice>
  </mc:AlternateContent>
  <xr:revisionPtr revIDLastSave="0" documentId="13_ncr:1_{D6C30AEF-FF19-47DE-9439-051F419FA5D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rixDPGF" sheetId="5" r:id="rId1"/>
    <sheet name="BPU_DQE" sheetId="9" r:id="rId2"/>
  </sheets>
  <externalReferences>
    <externalReference r:id="rId3"/>
  </externalReferences>
  <definedNames>
    <definedName name="Z_BPU_FM_LIB" localSheetId="1">BPU_DQE!$A$17:$A$55</definedName>
    <definedName name="Z_BPU_FM_LIB">#REF!</definedName>
    <definedName name="Z_BPU_FM_TX_1" localSheetId="1">BPU_DQE!$B$17:$B$55</definedName>
    <definedName name="Z_BPU_FM_TX_1">#REF!</definedName>
    <definedName name="Z_BPU_FM_TX_2" localSheetId="1">BPU_DQE!#REF!</definedName>
    <definedName name="Z_BPU_FM_TX_2">#REF!</definedName>
    <definedName name="Z_BPU_FM_TX_3" localSheetId="1">BPU_DQE!#REF!</definedName>
    <definedName name="Z_BPU_FM_TX_3">#REF!</definedName>
    <definedName name="Z_BPU_FO_LIB" localSheetId="1">BPU_DQE!$A$12:$A$12</definedName>
    <definedName name="Z_BPU_FO_LIB">#REF!</definedName>
    <definedName name="Z_BPU_FO_TX_1" localSheetId="1">BPU_DQE!$B$12:$B$12</definedName>
    <definedName name="Z_BPU_FO_TX_1">#REF!</definedName>
    <definedName name="Z_BPU_FO_TX_2" localSheetId="1">BPU_DQE!#REF!</definedName>
    <definedName name="Z_BPU_FO_TX_2">#REF!</definedName>
    <definedName name="Z_BPU_FO_TX_3" localSheetId="1">BPU_DQE!#REF!</definedName>
    <definedName name="Z_BPU_FO_TX_3">#REF!</definedName>
    <definedName name="Z_BPU_PS_TR1_LIB" localSheetId="1">BPU_DQE!#REF!</definedName>
    <definedName name="Z_BPU_PS_TR1_LIB">#REF!</definedName>
    <definedName name="Z_BPU_PS_TR1_TX" localSheetId="1">BPU_DQE!#REF!</definedName>
    <definedName name="Z_BPU_PS_TR1_TX">#REF!</definedName>
    <definedName name="Z_BPU_PS_TR2_LIB" localSheetId="1">BPU_DQE!#REF!</definedName>
    <definedName name="Z_BPU_PS_TR2_LIB">#REF!</definedName>
    <definedName name="Z_BPU_PS_TR2_TX" localSheetId="1">BPU_DQE!#REF!</definedName>
    <definedName name="Z_BPU_PS_TR2_TX">#REF!</definedName>
    <definedName name="Z_BPU_PS_TR3_LIB" localSheetId="1">BPU_DQE!#REF!</definedName>
    <definedName name="Z_BPU_PS_TR3_LIB">#REF!</definedName>
    <definedName name="Z_BPU_PS_TR3_TX" localSheetId="1">BPU_DQE!#REF!</definedName>
    <definedName name="Z_BPU_PS_TR3_TX">#REF!</definedName>
    <definedName name="Z_BPU_PS_TR4_LIB" localSheetId="1">BPU_DQE!#REF!</definedName>
    <definedName name="Z_BPU_PS_TR4_LIB">#REF!</definedName>
    <definedName name="Z_BPU_PS_TR4_TX" localSheetId="1">BPU_DQE!#REF!</definedName>
    <definedName name="Z_BPU_PS_TR4_TX">#REF!</definedName>
    <definedName name="Z_DECL_SOUSTRAIT" localSheetId="1">#REF!</definedName>
    <definedName name="Z_DECL_SOUSTRAIT">[1]DeclSousTrait!$D$13:$H$33</definedName>
    <definedName name="Z_DPGF" localSheetId="1">#REF!</definedName>
    <definedName name="Z_DPGF">PrixDPGF!#REF!</definedName>
    <definedName name="Z_LIB_SERV_DPGF" localSheetId="1">#REF!</definedName>
    <definedName name="Z_LIB_SERV_DPGF">PrixDPGF!$A$15:$A$15</definedName>
    <definedName name="Z_PRIX_SERV_DPGF" localSheetId="1">#REF!</definedName>
    <definedName name="Z_PRIX_SERV_DPGF">PrixDPGF!#REF!</definedName>
    <definedName name="Z_SOUS_TRAIT" localSheetId="1">#REF!</definedName>
    <definedName name="Z_SOUS_TRAIT">[1]SousTrait!$B$14:$D$43</definedName>
    <definedName name="_xlnm.Print_Area" localSheetId="1">BPU_DQE!$A$1:$I$74</definedName>
    <definedName name="_xlnm.Print_Area" localSheetId="0">PrixDPGF!$A$1:$E$39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9" i="5" l="1"/>
  <c r="C9" i="5"/>
  <c r="B25" i="5"/>
  <c r="D18" i="5"/>
  <c r="E18" i="5"/>
  <c r="D19" i="5"/>
  <c r="E19" i="5"/>
  <c r="D20" i="5"/>
  <c r="E20" i="5"/>
  <c r="D21" i="5"/>
  <c r="E21" i="5"/>
  <c r="D22" i="5"/>
  <c r="E22" i="5"/>
  <c r="D23" i="5"/>
  <c r="E23" i="5"/>
  <c r="B9" i="5"/>
  <c r="E8" i="5"/>
  <c r="E6" i="5"/>
  <c r="B32" i="5" l="1"/>
  <c r="G20" i="9"/>
  <c r="G19" i="9"/>
  <c r="H19" i="9" s="1"/>
  <c r="I19" i="9" s="1"/>
  <c r="G18" i="9"/>
  <c r="H18" i="9" s="1"/>
  <c r="I18" i="9" s="1"/>
  <c r="G17" i="9"/>
  <c r="G22" i="9"/>
  <c r="H22" i="9" s="1"/>
  <c r="I22" i="9" s="1"/>
  <c r="G30" i="9"/>
  <c r="G29" i="9"/>
  <c r="G28" i="9"/>
  <c r="G27" i="9"/>
  <c r="G26" i="9"/>
  <c r="H26" i="9" s="1"/>
  <c r="I26" i="9" s="1"/>
  <c r="G25" i="9"/>
  <c r="H25" i="9" s="1"/>
  <c r="I25" i="9" s="1"/>
  <c r="G24" i="9"/>
  <c r="H24" i="9" s="1"/>
  <c r="I24" i="9" s="1"/>
  <c r="G23" i="9"/>
  <c r="G47" i="9"/>
  <c r="G46" i="9"/>
  <c r="G45" i="9"/>
  <c r="H45" i="9" s="1"/>
  <c r="I45" i="9" s="1"/>
  <c r="G44" i="9"/>
  <c r="G43" i="9"/>
  <c r="G42" i="9"/>
  <c r="G41" i="9"/>
  <c r="H41" i="9" s="1"/>
  <c r="I41" i="9" s="1"/>
  <c r="G40" i="9"/>
  <c r="G39" i="9"/>
  <c r="G38" i="9"/>
  <c r="H38" i="9" s="1"/>
  <c r="I38" i="9" s="1"/>
  <c r="G37" i="9"/>
  <c r="G36" i="9"/>
  <c r="G35" i="9"/>
  <c r="G34" i="9"/>
  <c r="H34" i="9" s="1"/>
  <c r="I34" i="9" s="1"/>
  <c r="G33" i="9"/>
  <c r="G32" i="9"/>
  <c r="G55" i="9"/>
  <c r="G54" i="9"/>
  <c r="G53" i="9"/>
  <c r="G52" i="9"/>
  <c r="H52" i="9" s="1"/>
  <c r="I52" i="9" s="1"/>
  <c r="G51" i="9"/>
  <c r="G50" i="9"/>
  <c r="G49" i="9"/>
  <c r="G48" i="9"/>
  <c r="H48" i="9" s="1"/>
  <c r="I48" i="9" s="1"/>
  <c r="H27" i="9" l="1"/>
  <c r="I27" i="9" s="1"/>
  <c r="H40" i="9"/>
  <c r="I40" i="9" s="1"/>
  <c r="H29" i="9"/>
  <c r="I29" i="9" s="1"/>
  <c r="H49" i="9"/>
  <c r="I49" i="9" s="1"/>
  <c r="H39" i="9"/>
  <c r="I39" i="9" s="1"/>
  <c r="H50" i="9"/>
  <c r="I50" i="9" s="1"/>
  <c r="H42" i="9"/>
  <c r="I42" i="9" s="1"/>
  <c r="H30" i="9"/>
  <c r="I30" i="9" s="1"/>
  <c r="H28" i="9"/>
  <c r="I28" i="9" s="1"/>
  <c r="H43" i="9"/>
  <c r="I43" i="9" s="1"/>
  <c r="H44" i="9"/>
  <c r="I44" i="9" s="1"/>
  <c r="H17" i="9"/>
  <c r="I17" i="9" s="1"/>
  <c r="H32" i="9"/>
  <c r="I32" i="9" s="1"/>
  <c r="H33" i="9"/>
  <c r="I33" i="9" s="1"/>
  <c r="H54" i="9"/>
  <c r="I54" i="9" s="1"/>
  <c r="H35" i="9"/>
  <c r="I35" i="9" s="1"/>
  <c r="H47" i="9"/>
  <c r="I47" i="9" s="1"/>
  <c r="H53" i="9"/>
  <c r="I53" i="9" s="1"/>
  <c r="H55" i="9"/>
  <c r="I55" i="9" s="1"/>
  <c r="H46" i="9"/>
  <c r="I46" i="9" s="1"/>
  <c r="H36" i="9"/>
  <c r="I36" i="9" s="1"/>
  <c r="H23" i="9"/>
  <c r="I23" i="9" s="1"/>
  <c r="H51" i="9"/>
  <c r="I51" i="9" s="1"/>
  <c r="H37" i="9"/>
  <c r="I37" i="9" s="1"/>
  <c r="H20" i="9"/>
  <c r="I20" i="9" s="1"/>
  <c r="D16" i="5"/>
  <c r="E16" i="5"/>
  <c r="D17" i="5"/>
  <c r="E17" i="5"/>
  <c r="E15" i="5"/>
  <c r="D15" i="5"/>
  <c r="C11" i="5"/>
  <c r="D7" i="5"/>
  <c r="E7" i="5"/>
  <c r="D6" i="5"/>
  <c r="B14" i="5"/>
  <c r="B31" i="5" s="1"/>
  <c r="B13" i="5"/>
  <c r="B30" i="5" s="1"/>
  <c r="E14" i="5"/>
  <c r="E31" i="5" s="1"/>
  <c r="E13" i="5"/>
  <c r="E30" i="5" s="1"/>
  <c r="D9" i="5" l="1"/>
  <c r="D25" i="5"/>
  <c r="E9" i="5"/>
  <c r="E11" i="5" s="1"/>
  <c r="D32" i="5" l="1"/>
  <c r="C13" i="5"/>
  <c r="C30" i="5" s="1"/>
  <c r="C14" i="5"/>
  <c r="C31" i="5" s="1"/>
  <c r="I57" i="9"/>
  <c r="E25" i="5"/>
  <c r="E27" i="5" s="1"/>
  <c r="E33" i="5" s="1"/>
  <c r="C24" i="5"/>
  <c r="C25" i="5" s="1"/>
  <c r="C27" i="5" s="1"/>
  <c r="C33" i="5" s="1"/>
  <c r="C32" i="5" l="1"/>
  <c r="E32" i="5"/>
</calcChain>
</file>

<file path=xl/sharedStrings.xml><?xml version="1.0" encoding="utf-8"?>
<sst xmlns="http://schemas.openxmlformats.org/spreadsheetml/2006/main" count="172" uniqueCount="124">
  <si>
    <t>€ HT</t>
  </si>
  <si>
    <t>Coefficient majoration pour prestation de dimanche, jour férié et nuit</t>
  </si>
  <si>
    <t>Coefficient majoration pour prestation de jour férié et nuit</t>
  </si>
  <si>
    <t>Coefficient majoration pour prestation de jour férié</t>
  </si>
  <si>
    <t>Coefficient majoration pour prestation de nuit</t>
  </si>
  <si>
    <t>Coefficent (x)</t>
  </si>
  <si>
    <t>Coefficients de majoration</t>
  </si>
  <si>
    <t>Fonctions opérationnelles</t>
  </si>
  <si>
    <t>Fonctions managériales</t>
  </si>
  <si>
    <t>UNITE</t>
  </si>
  <si>
    <t>Coefficient majoration pour prestation de jour férié et dimanche</t>
  </si>
  <si>
    <t>Coefficient majoration pour prestation de dimanche jour</t>
  </si>
  <si>
    <t>Coefficient majoration pour prestation de dimanche de nuit</t>
  </si>
  <si>
    <t>unité</t>
  </si>
  <si>
    <t>heure</t>
  </si>
  <si>
    <t>Détail par Service - FORFAIT</t>
  </si>
  <si>
    <t xml:space="preserve">Nom du Soumissionnaire : </t>
  </si>
  <si>
    <t>TOTAL Pilotage HT</t>
  </si>
  <si>
    <t>TOTAL Pilotage TTC</t>
  </si>
  <si>
    <t>TOTAL Services - FORFAIT HT</t>
  </si>
  <si>
    <t>TOTAL Services - FORFAIT TTC</t>
  </si>
  <si>
    <t>Responsable de site (in situ)</t>
  </si>
  <si>
    <t xml:space="preserve">€ HT </t>
  </si>
  <si>
    <t>TOTAL HT</t>
  </si>
  <si>
    <t>TOTAL TTC</t>
  </si>
  <si>
    <t>Standardiste</t>
  </si>
  <si>
    <t>Hôte(sse) d'accueil</t>
  </si>
  <si>
    <t>Coefficients de peines et soins**</t>
  </si>
  <si>
    <r>
      <rPr>
        <sz val="10"/>
        <color theme="1"/>
        <rFont val="Calibri"/>
        <family val="2"/>
      </rPr>
      <t>≤</t>
    </r>
    <r>
      <rPr>
        <sz val="10"/>
        <color theme="1"/>
        <rFont val="Calibri"/>
        <family val="2"/>
        <scheme val="minor"/>
      </rPr>
      <t xml:space="preserve"> 1 000 € HT</t>
    </r>
  </si>
  <si>
    <r>
      <t xml:space="preserve">&gt; 1 000 € HT  et  </t>
    </r>
    <r>
      <rPr>
        <sz val="10"/>
        <color theme="1"/>
        <rFont val="Calibri"/>
        <family val="2"/>
      </rPr>
      <t>≤  5000 € HT</t>
    </r>
  </si>
  <si>
    <r>
      <t xml:space="preserve">&gt; 5 000 € HT  et  </t>
    </r>
    <r>
      <rPr>
        <sz val="10"/>
        <color theme="1"/>
        <rFont val="Calibri"/>
        <family val="2"/>
      </rPr>
      <t>≤  10 000 € HT</t>
    </r>
  </si>
  <si>
    <t xml:space="preserve">&gt; 10 000 € HT  </t>
  </si>
  <si>
    <t>Accueil - Standard</t>
  </si>
  <si>
    <t>Courrier</t>
  </si>
  <si>
    <t>Espaces Verts</t>
  </si>
  <si>
    <t>h/mois</t>
  </si>
  <si>
    <t>Heures annuelle</t>
  </si>
  <si>
    <t>h/an</t>
  </si>
  <si>
    <t>Agent multiservice / Factotum jour ouvré- 1h</t>
  </si>
  <si>
    <t>Agent multiservice / Factotum jour ouvré - 4h</t>
  </si>
  <si>
    <t>4h</t>
  </si>
  <si>
    <t>Agent multiservice / Factotum jour ouvré - mi-temps/semaine (4h/jour)</t>
  </si>
  <si>
    <t>mois</t>
  </si>
  <si>
    <t>Mode dégradé : Agent multiservice / Factotum jour ouvré - mi-temps/semaine (4h/jour)</t>
  </si>
  <si>
    <t>Mode dégradé : Agent multiservice / Factotum jour ouvré - 35h/semaine soit 151,67h/mois</t>
  </si>
  <si>
    <t>Mode dégradé : 2 Agents multiservice / Factotum jour ouvré - 35h/semaine soit 303,34h/mois</t>
  </si>
  <si>
    <t>Serrurier (FAC)</t>
  </si>
  <si>
    <t>Nettoyage et repassage du linge</t>
  </si>
  <si>
    <t>Serviettes de table (blanc)</t>
  </si>
  <si>
    <t>Serviettes de table (gris)</t>
  </si>
  <si>
    <t>Torchon</t>
  </si>
  <si>
    <t>Nappe blanche 60 x 110</t>
  </si>
  <si>
    <t>Nappe blanche 120 X 120</t>
  </si>
  <si>
    <t>Nappe blanche 150 x150</t>
  </si>
  <si>
    <t>Nappe blanche 180 x 180</t>
  </si>
  <si>
    <t>Nappe blanche avec motif  210 x 210</t>
  </si>
  <si>
    <t>Nappe blanche 100 x 540</t>
  </si>
  <si>
    <t>Nappe blanche 100 x 560</t>
  </si>
  <si>
    <t>Nappe blanche 100 x 680</t>
  </si>
  <si>
    <t>Nappe blanche 100 x 840</t>
  </si>
  <si>
    <t>Nappe blanche 210 x 800</t>
  </si>
  <si>
    <t>Housse Mange-Debout (noir)</t>
  </si>
  <si>
    <t>Housse Mange-Debout (blanc)</t>
  </si>
  <si>
    <t>Nappe bleue Ronde diamètre 300</t>
  </si>
  <si>
    <t>Nappe bleue Rectangulaire  250X200</t>
  </si>
  <si>
    <t>Toile cirée (marron)</t>
  </si>
  <si>
    <t>Juponnage (bleu clair) 3,20 m x 75 cm</t>
  </si>
  <si>
    <t>Juponnage (bleu clair) 2,33 m x 75 cm</t>
  </si>
  <si>
    <t>Juponnage (bleu clair) 84 cm x 75 cm</t>
  </si>
  <si>
    <t>Juponnage (bleu clair) 52 cm x 75 cm</t>
  </si>
  <si>
    <t>Juponnage (bleu foncé) : 3,20 m  x 70 cm</t>
  </si>
  <si>
    <t>Juponnage (bleu foncé) : 2.80 m x 70 cm</t>
  </si>
  <si>
    <t>Multiservices</t>
  </si>
  <si>
    <t>Pièces  et fournitures</t>
  </si>
  <si>
    <r>
      <t xml:space="preserve">&gt; 50 € HT  et </t>
    </r>
    <r>
      <rPr>
        <sz val="10"/>
        <color theme="1"/>
        <rFont val="Calibri"/>
        <family val="2"/>
      </rPr>
      <t>≤ 500 € HT</t>
    </r>
  </si>
  <si>
    <r>
      <t xml:space="preserve">&gt; 500 € HT  et </t>
    </r>
    <r>
      <rPr>
        <sz val="10"/>
        <color theme="1"/>
        <rFont val="Calibri"/>
        <family val="2"/>
      </rPr>
      <t>≤ 1 500 € HT</t>
    </r>
  </si>
  <si>
    <t>Recours obligatoire à un partenaire</t>
  </si>
  <si>
    <t>Outils de pilotage (contrôle qualité, portail client, licence aux outils AMF…)</t>
  </si>
  <si>
    <t>Détail du Pilotage - FORFAIT</t>
  </si>
  <si>
    <t>Maintenance</t>
  </si>
  <si>
    <t>Chef(fe) hôte(sse)</t>
  </si>
  <si>
    <t>Hôte(sse) d'accueil évènementiel (vestiaire, hors site…)</t>
  </si>
  <si>
    <t>Agent multiservice / Factotum jour ouvré - 35h/semaine</t>
  </si>
  <si>
    <t>Quantité soutaitée 
(de personnes ou de matériel)</t>
  </si>
  <si>
    <t>Total 
heures ou matériel</t>
  </si>
  <si>
    <t>2 hôtessses (10 heures au total)</t>
  </si>
  <si>
    <t>2 agents (10 heures au total)</t>
  </si>
  <si>
    <t>5 nappes</t>
  </si>
  <si>
    <t>1 agent factotum (8 heures)</t>
  </si>
  <si>
    <t>2 hôtessses (14 heures au total)</t>
  </si>
  <si>
    <t>20 serviettes</t>
  </si>
  <si>
    <t>Prix total TTC</t>
  </si>
  <si>
    <t>** Coefficient applicable au prix d'achat du titulaire remisé &amp; négocié</t>
  </si>
  <si>
    <t>Prix unitaire
HT</t>
  </si>
  <si>
    <t>Prix  total
HT</t>
  </si>
  <si>
    <t>Prix  total
TTC</t>
  </si>
  <si>
    <r>
      <t xml:space="preserve">Taux horaire de base
</t>
    </r>
    <r>
      <rPr>
        <b/>
        <sz val="8"/>
        <color theme="0"/>
        <rFont val="Calibri"/>
        <family val="2"/>
        <scheme val="minor"/>
      </rPr>
      <t>Du Lundi au Samedi</t>
    </r>
  </si>
  <si>
    <r>
      <t xml:space="preserve">Prix de base
</t>
    </r>
    <r>
      <rPr>
        <b/>
        <sz val="8"/>
        <color theme="0"/>
        <rFont val="Calibri"/>
        <family val="2"/>
        <scheme val="minor"/>
      </rPr>
      <t>Du Lundi au Samedi</t>
    </r>
  </si>
  <si>
    <t>Coefficent** (x)</t>
  </si>
  <si>
    <t>Mise à disposition d'un véhicule type "kangoo" hauteur maxi 1,90m  1/2 journée</t>
  </si>
  <si>
    <t>NB : seules les cases bleues doivent être remplies</t>
  </si>
  <si>
    <t>BPU - Prestations hors forfait</t>
  </si>
  <si>
    <t>DQE - Document Quantitatif Estimatif</t>
  </si>
  <si>
    <r>
      <t xml:space="preserve">Pilotage </t>
    </r>
    <r>
      <rPr>
        <b/>
        <sz val="11"/>
        <color theme="3" tint="-0.249977111117893"/>
        <rFont val="Calibri"/>
        <family val="2"/>
        <scheme val="minor"/>
      </rPr>
      <t>HORS SITE</t>
    </r>
    <r>
      <rPr>
        <sz val="11"/>
        <color theme="3" tint="-0.249977111117893"/>
        <rFont val="Calibri"/>
        <family val="2"/>
        <scheme val="minor"/>
      </rPr>
      <t xml:space="preserve"> (responsables d'affaires, directeur d'agence, etc.)</t>
    </r>
  </si>
  <si>
    <r>
      <t xml:space="preserve">Management et pilotage </t>
    </r>
    <r>
      <rPr>
        <b/>
        <sz val="11"/>
        <color theme="3" tint="-0.249977111117893"/>
        <rFont val="Calibri"/>
        <family val="2"/>
        <scheme val="minor"/>
      </rPr>
      <t>SUR SITE</t>
    </r>
  </si>
  <si>
    <t>Nombre d'heures mensuelles</t>
  </si>
  <si>
    <t>Prix forfaitaire 
mensuel</t>
  </si>
  <si>
    <t>Nombre d'heures
annuelles</t>
  </si>
  <si>
    <t>Prix forfaitaire
annuel</t>
  </si>
  <si>
    <t>Manutention et livraisons/Demandes d'intervention</t>
  </si>
  <si>
    <t>Inventaires</t>
  </si>
  <si>
    <t>Blanchisserie</t>
  </si>
  <si>
    <t>Salles de réunion &amp; points café</t>
  </si>
  <si>
    <t>Petits travaux, contrôles &amp; rondes journalières</t>
  </si>
  <si>
    <t>Accueil - Standard - Coursiers</t>
  </si>
  <si>
    <t>Récapitulatif Pilotage + Services - FORFAIT</t>
  </si>
  <si>
    <t>h</t>
  </si>
  <si>
    <t>NB : Seules les cases en bleu 
doivent être remplies</t>
  </si>
  <si>
    <r>
      <t xml:space="preserve">Pièces pour les urgences (cf. CCTP : "Fournitures et consommables")
</t>
    </r>
    <r>
      <rPr>
        <sz val="11"/>
        <color rgb="FFFF0000"/>
        <rFont val="Calibri"/>
        <family val="2"/>
        <scheme val="minor"/>
      </rPr>
      <t>NB : ce montant est fixé au CCTP et ne doit pas être changé</t>
    </r>
  </si>
  <si>
    <t xml:space="preserve">         DPGF - Décomposition du Prix Gobal Forfaitaire</t>
  </si>
  <si>
    <r>
      <rPr>
        <b/>
        <sz val="9"/>
        <rFont val="Arial"/>
        <family val="2"/>
      </rPr>
      <t xml:space="preserve">Le présent détail quantitatif estimatif n'est pas contractuel. 
</t>
    </r>
    <r>
      <rPr>
        <b/>
        <sz val="9"/>
        <color rgb="FFFF0000"/>
        <rFont val="Arial"/>
        <family val="2"/>
      </rPr>
      <t xml:space="preserve">Il s'agit d'une </t>
    </r>
    <r>
      <rPr>
        <b/>
        <u/>
        <sz val="9"/>
        <color rgb="FFFF0000"/>
        <rFont val="Arial"/>
        <family val="2"/>
      </rPr>
      <t>simulation de commande</t>
    </r>
    <r>
      <rPr>
        <b/>
        <sz val="9"/>
        <color rgb="FFFF0000"/>
        <rFont val="Arial"/>
        <family val="2"/>
      </rPr>
      <t xml:space="preserve">, qui ne sera utilisée que </t>
    </r>
    <r>
      <rPr>
        <b/>
        <u/>
        <sz val="9"/>
        <color rgb="FFFF0000"/>
        <rFont val="Arial"/>
        <family val="2"/>
      </rPr>
      <t>dans le cadre de l'analyse des offres financières</t>
    </r>
    <r>
      <rPr>
        <b/>
        <sz val="9"/>
        <color rgb="FFFF0000"/>
        <rFont val="Arial"/>
        <family val="2"/>
      </rPr>
      <t>.</t>
    </r>
    <r>
      <rPr>
        <b/>
        <sz val="9"/>
        <rFont val="Arial"/>
        <family val="2"/>
      </rPr>
      <t xml:space="preserve"> Les prix unitaires renseignés doivent correspondre à ceux indiqués dans le BPU (le BPU est contractuel). Le candidat renseigne seulement les lignes (ci dessous) pour lesquelles une quantité est précisée.</t>
    </r>
  </si>
  <si>
    <t>Phase de recouvrement (initialisation)
A l'unité</t>
  </si>
  <si>
    <t>Heures prévues pour la phase de recouvrement</t>
  </si>
  <si>
    <t>Prix total de la phase de recouvrement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</si>
</sst>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;\-0;#"/>
    <numFmt numFmtId="165" formatCode="#,##0\ &quot;€&quot;"/>
    <numFmt numFmtId="166" formatCode="#,##0.00\ &quot;€&quot;"/>
    <numFmt numFmtId="167" formatCode="_-* #,##0.0_-;\-* #,##0.0_-;_-* &quot;-&quot;??_-;_-@_-"/>
  </numFmts>
  <fonts count="43" x14ac:knownFonts="1"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0"/>
      <color theme="9" tint="-0.249977111117893"/>
      <name val="MS Reference Sans Serif"/>
      <family val="2"/>
    </font>
    <font>
      <b/>
      <sz val="10"/>
      <color rgb="FF0070C0"/>
      <name val="MS Reference Sans Serif"/>
      <family val="2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rgb="FFFF0000"/>
      <name val="Arial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</font>
    <font>
      <sz val="9"/>
      <color theme="1"/>
      <name val="Arial"/>
      <family val="2"/>
    </font>
    <font>
      <b/>
      <sz val="14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theme="1"/>
      <name val="Arial"/>
      <family val="2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theme="3" tint="-0.249977111117893"/>
      <name val="MS Reference Sans Serif"/>
      <family val="2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20"/>
      <color theme="3" tint="-0.249977111117893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b/>
      <sz val="10"/>
      <color theme="1"/>
      <name val="MS Reference Sans Serif"/>
      <family val="2"/>
    </font>
    <font>
      <sz val="11"/>
      <color rgb="FFFF0000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sz val="16"/>
      <color theme="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u/>
      <sz val="9"/>
      <color rgb="FFFF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ECF8A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 style="thick">
        <color theme="0" tint="-4.9989318521683403E-2"/>
      </top>
      <bottom style="thick">
        <color theme="0" tint="-4.9989318521683403E-2"/>
      </bottom>
      <diagonal/>
    </border>
    <border>
      <left/>
      <right style="thin">
        <color theme="0" tint="-0.34998626667073579"/>
      </right>
      <top style="thick">
        <color theme="0" tint="-4.9989318521683403E-2"/>
      </top>
      <bottom style="thick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theme="0" tint="-4.9989318521683403E-2"/>
      </top>
      <bottom/>
      <diagonal/>
    </border>
  </borders>
  <cellStyleXfs count="14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06">
    <xf numFmtId="0" fontId="0" fillId="0" borderId="0" xfId="0"/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12" fillId="0" borderId="0" xfId="0" applyFont="1"/>
    <xf numFmtId="0" fontId="14" fillId="0" borderId="0" xfId="0" applyFont="1"/>
    <xf numFmtId="0" fontId="5" fillId="0" borderId="0" xfId="2" applyFont="1" applyAlignment="1">
      <alignment vertical="center"/>
    </xf>
    <xf numFmtId="43" fontId="0" fillId="0" borderId="0" xfId="12" applyFont="1"/>
    <xf numFmtId="43" fontId="7" fillId="0" borderId="0" xfId="12" applyFont="1" applyAlignment="1">
      <alignment horizontal="left" vertical="center"/>
    </xf>
    <xf numFmtId="44" fontId="0" fillId="0" borderId="0" xfId="13" applyFont="1"/>
    <xf numFmtId="44" fontId="7" fillId="0" borderId="0" xfId="13" applyFont="1" applyAlignment="1">
      <alignment horizontal="left" vertical="center"/>
    </xf>
    <xf numFmtId="0" fontId="18" fillId="2" borderId="0" xfId="0" applyFont="1" applyFill="1" applyAlignment="1">
      <alignment vertical="center"/>
    </xf>
    <xf numFmtId="165" fontId="22" fillId="4" borderId="5" xfId="0" applyNumberFormat="1" applyFont="1" applyFill="1" applyBorder="1" applyAlignment="1" applyProtection="1">
      <alignment horizontal="center" vertical="center"/>
      <protection locked="0"/>
    </xf>
    <xf numFmtId="165" fontId="11" fillId="6" borderId="5" xfId="0" applyNumberFormat="1" applyFont="1" applyFill="1" applyBorder="1" applyAlignment="1" applyProtection="1">
      <alignment horizontal="center" vertical="center"/>
      <protection locked="0"/>
    </xf>
    <xf numFmtId="0" fontId="20" fillId="5" borderId="11" xfId="0" applyFont="1" applyFill="1" applyBorder="1" applyAlignment="1">
      <alignment horizontal="center"/>
    </xf>
    <xf numFmtId="0" fontId="15" fillId="8" borderId="3" xfId="8" applyFont="1" applyFill="1" applyBorder="1" applyAlignment="1">
      <alignment horizontal="center" vertical="center" wrapText="1"/>
    </xf>
    <xf numFmtId="166" fontId="11" fillId="6" borderId="3" xfId="0" applyNumberFormat="1" applyFont="1" applyFill="1" applyBorder="1" applyAlignment="1" applyProtection="1">
      <alignment horizontal="center" vertical="center"/>
      <protection locked="0"/>
    </xf>
    <xf numFmtId="165" fontId="22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3" borderId="3" xfId="8" applyFont="1" applyFill="1" applyBorder="1" applyAlignment="1">
      <alignment horizontal="center" vertical="center" wrapText="1"/>
    </xf>
    <xf numFmtId="0" fontId="10" fillId="2" borderId="3" xfId="8" applyFont="1" applyFill="1" applyBorder="1" applyAlignment="1">
      <alignment horizontal="left" vertical="center" wrapText="1"/>
    </xf>
    <xf numFmtId="0" fontId="10" fillId="2" borderId="3" xfId="8" applyFont="1" applyFill="1" applyBorder="1" applyAlignment="1">
      <alignment horizontal="center" vertical="center" wrapText="1"/>
    </xf>
    <xf numFmtId="0" fontId="10" fillId="3" borderId="3" xfId="8" applyNumberFormat="1" applyFont="1" applyFill="1" applyBorder="1" applyAlignment="1">
      <alignment horizontal="center" vertical="center" wrapText="1"/>
    </xf>
    <xf numFmtId="166" fontId="10" fillId="3" borderId="3" xfId="8" applyNumberFormat="1" applyFont="1" applyFill="1" applyBorder="1" applyAlignment="1">
      <alignment horizontal="left" vertical="center" wrapText="1" indent="3"/>
    </xf>
    <xf numFmtId="0" fontId="10" fillId="3" borderId="3" xfId="8" quotePrefix="1" applyNumberFormat="1" applyFont="1" applyFill="1" applyBorder="1" applyAlignment="1">
      <alignment horizontal="center" vertical="center" wrapText="1"/>
    </xf>
    <xf numFmtId="0" fontId="29" fillId="0" borderId="0" xfId="9" applyFont="1" applyAlignment="1">
      <alignment horizontal="right" vertical="center"/>
    </xf>
    <xf numFmtId="0" fontId="15" fillId="9" borderId="3" xfId="6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164" fontId="30" fillId="2" borderId="3" xfId="6" applyNumberFormat="1" applyFont="1" applyFill="1" applyBorder="1" applyAlignment="1">
      <alignment horizontal="center" vertical="center" wrapText="1"/>
    </xf>
    <xf numFmtId="164" fontId="30" fillId="3" borderId="3" xfId="6" applyNumberFormat="1" applyFont="1" applyFill="1" applyBorder="1" applyAlignment="1">
      <alignment horizontal="center" vertical="center" wrapText="1"/>
    </xf>
    <xf numFmtId="164" fontId="9" fillId="9" borderId="3" xfId="6" applyNumberFormat="1" applyFont="1" applyFill="1" applyBorder="1" applyAlignment="1">
      <alignment horizontal="center" vertical="center" wrapText="1"/>
    </xf>
    <xf numFmtId="44" fontId="30" fillId="6" borderId="3" xfId="13" applyFont="1" applyFill="1" applyBorder="1" applyAlignment="1" applyProtection="1">
      <alignment horizontal="center" vertical="center"/>
      <protection locked="0"/>
    </xf>
    <xf numFmtId="0" fontId="33" fillId="9" borderId="3" xfId="6" applyFont="1" applyFill="1" applyBorder="1" applyAlignment="1">
      <alignment horizontal="center" vertical="center" wrapText="1"/>
    </xf>
    <xf numFmtId="164" fontId="9" fillId="9" borderId="3" xfId="6" applyNumberFormat="1" applyFont="1" applyFill="1" applyBorder="1" applyAlignment="1">
      <alignment horizontal="center" vertical="center" wrapText="1"/>
    </xf>
    <xf numFmtId="0" fontId="34" fillId="0" borderId="0" xfId="2" applyFont="1" applyAlignment="1">
      <alignment horizontal="right" vertical="center"/>
    </xf>
    <xf numFmtId="167" fontId="30" fillId="6" borderId="3" xfId="12" applyNumberFormat="1" applyFont="1" applyFill="1" applyBorder="1" applyAlignment="1" applyProtection="1">
      <alignment horizontal="center" vertical="center"/>
      <protection locked="0"/>
    </xf>
    <xf numFmtId="167" fontId="30" fillId="2" borderId="3" xfId="12" applyNumberFormat="1" applyFont="1" applyFill="1" applyBorder="1" applyAlignment="1" applyProtection="1">
      <alignment horizontal="center" vertical="center"/>
      <protection locked="0"/>
    </xf>
    <xf numFmtId="44" fontId="30" fillId="2" borderId="3" xfId="13" applyFont="1" applyFill="1" applyBorder="1" applyAlignment="1" applyProtection="1">
      <alignment horizontal="center" vertical="center"/>
      <protection locked="0"/>
    </xf>
    <xf numFmtId="44" fontId="31" fillId="2" borderId="3" xfId="13" applyFont="1" applyFill="1" applyBorder="1" applyAlignment="1" applyProtection="1">
      <alignment horizontal="center" vertical="center"/>
      <protection locked="0"/>
    </xf>
    <xf numFmtId="44" fontId="36" fillId="2" borderId="3" xfId="13" applyFont="1" applyFill="1" applyBorder="1" applyAlignment="1" applyProtection="1">
      <alignment horizontal="center" vertical="center"/>
      <protection locked="0"/>
    </xf>
    <xf numFmtId="0" fontId="0" fillId="2" borderId="0" xfId="0" applyFill="1" applyBorder="1"/>
    <xf numFmtId="167" fontId="31" fillId="2" borderId="3" xfId="12" applyNumberFormat="1" applyFont="1" applyFill="1" applyBorder="1" applyAlignment="1" applyProtection="1">
      <alignment horizontal="center" vertical="center"/>
      <protection locked="0"/>
    </xf>
    <xf numFmtId="167" fontId="31" fillId="2" borderId="3" xfId="12" applyNumberFormat="1" applyFont="1" applyFill="1" applyBorder="1" applyAlignment="1">
      <alignment horizontal="center" vertical="center"/>
    </xf>
    <xf numFmtId="44" fontId="36" fillId="10" borderId="3" xfId="13" applyFont="1" applyFill="1" applyBorder="1" applyAlignment="1" applyProtection="1">
      <alignment horizontal="center" vertical="center"/>
      <protection locked="0"/>
    </xf>
    <xf numFmtId="164" fontId="9" fillId="9" borderId="8" xfId="6" applyNumberFormat="1" applyFont="1" applyFill="1" applyBorder="1" applyAlignment="1">
      <alignment horizontal="center" vertical="center" wrapText="1"/>
    </xf>
    <xf numFmtId="164" fontId="9" fillId="11" borderId="0" xfId="6" applyNumberFormat="1" applyFont="1" applyFill="1" applyBorder="1" applyAlignment="1">
      <alignment horizontal="center" vertical="center" wrapText="1"/>
    </xf>
    <xf numFmtId="43" fontId="30" fillId="11" borderId="0" xfId="12" applyFont="1" applyFill="1" applyBorder="1" applyAlignment="1">
      <alignment horizontal="center" vertical="center"/>
    </xf>
    <xf numFmtId="44" fontId="30" fillId="11" borderId="0" xfId="13" applyFont="1" applyFill="1" applyBorder="1" applyAlignment="1" applyProtection="1">
      <alignment horizontal="center" vertical="center"/>
      <protection locked="0"/>
    </xf>
    <xf numFmtId="167" fontId="30" fillId="11" borderId="0" xfId="12" applyNumberFormat="1" applyFont="1" applyFill="1" applyBorder="1" applyAlignment="1" applyProtection="1">
      <alignment horizontal="center" vertical="center"/>
      <protection locked="0"/>
    </xf>
    <xf numFmtId="44" fontId="36" fillId="11" borderId="0" xfId="13" applyFont="1" applyFill="1" applyBorder="1" applyAlignment="1" applyProtection="1">
      <alignment horizontal="center" vertical="center"/>
      <protection locked="0"/>
    </xf>
    <xf numFmtId="44" fontId="11" fillId="6" borderId="0" xfId="13" applyFont="1" applyFill="1" applyBorder="1" applyAlignment="1" applyProtection="1">
      <alignment horizontal="center" vertical="center"/>
      <protection locked="0"/>
    </xf>
    <xf numFmtId="0" fontId="32" fillId="0" borderId="0" xfId="2" applyFont="1" applyAlignment="1">
      <alignment horizontal="center" vertical="center"/>
    </xf>
    <xf numFmtId="0" fontId="8" fillId="9" borderId="3" xfId="6" applyFont="1" applyFill="1" applyBorder="1" applyAlignment="1">
      <alignment horizontal="center" vertical="center" wrapText="1"/>
    </xf>
    <xf numFmtId="164" fontId="9" fillId="9" borderId="8" xfId="6" applyNumberFormat="1" applyFont="1" applyFill="1" applyBorder="1" applyAlignment="1">
      <alignment horizontal="center" vertical="center" wrapText="1"/>
    </xf>
    <xf numFmtId="164" fontId="9" fillId="9" borderId="10" xfId="6" applyNumberFormat="1" applyFont="1" applyFill="1" applyBorder="1" applyAlignment="1">
      <alignment horizontal="center" vertical="center" wrapText="1"/>
    </xf>
    <xf numFmtId="0" fontId="37" fillId="12" borderId="6" xfId="0" applyFont="1" applyFill="1" applyBorder="1" applyAlignment="1">
      <alignment horizontal="center" vertical="center" wrapText="1"/>
    </xf>
    <xf numFmtId="0" fontId="37" fillId="12" borderId="6" xfId="0" applyFont="1" applyFill="1" applyBorder="1" applyAlignment="1">
      <alignment horizontal="center" vertical="center"/>
    </xf>
    <xf numFmtId="0" fontId="8" fillId="9" borderId="13" xfId="6" applyFont="1" applyFill="1" applyBorder="1" applyAlignment="1">
      <alignment horizontal="center" vertical="center" wrapText="1"/>
    </xf>
    <xf numFmtId="0" fontId="8" fillId="9" borderId="17" xfId="6" applyFont="1" applyFill="1" applyBorder="1" applyAlignment="1">
      <alignment horizontal="center" vertical="center" wrapText="1"/>
    </xf>
    <xf numFmtId="0" fontId="8" fillId="9" borderId="7" xfId="6" applyFont="1" applyFill="1" applyBorder="1" applyAlignment="1">
      <alignment horizontal="center" vertical="center" wrapText="1"/>
    </xf>
    <xf numFmtId="0" fontId="8" fillId="9" borderId="15" xfId="6" applyFont="1" applyFill="1" applyBorder="1" applyAlignment="1">
      <alignment horizontal="center" vertical="center" wrapText="1"/>
    </xf>
    <xf numFmtId="0" fontId="28" fillId="12" borderId="13" xfId="0" applyFont="1" applyFill="1" applyBorder="1" applyAlignment="1">
      <alignment horizontal="center" vertical="center"/>
    </xf>
    <xf numFmtId="0" fontId="28" fillId="12" borderId="16" xfId="0" applyFont="1" applyFill="1" applyBorder="1" applyAlignment="1">
      <alignment horizontal="center" vertical="center"/>
    </xf>
    <xf numFmtId="0" fontId="28" fillId="12" borderId="17" xfId="0" applyFont="1" applyFill="1" applyBorder="1" applyAlignment="1">
      <alignment horizontal="center" vertical="center"/>
    </xf>
    <xf numFmtId="0" fontId="28" fillId="12" borderId="12" xfId="0" applyFont="1" applyFill="1" applyBorder="1" applyAlignment="1">
      <alignment horizontal="center" vertical="center"/>
    </xf>
    <xf numFmtId="0" fontId="28" fillId="12" borderId="0" xfId="0" applyFont="1" applyFill="1" applyBorder="1" applyAlignment="1">
      <alignment horizontal="center" vertical="center"/>
    </xf>
    <xf numFmtId="0" fontId="28" fillId="12" borderId="6" xfId="0" applyFont="1" applyFill="1" applyBorder="1" applyAlignment="1">
      <alignment horizontal="center" vertical="center"/>
    </xf>
    <xf numFmtId="0" fontId="28" fillId="12" borderId="7" xfId="0" applyFont="1" applyFill="1" applyBorder="1" applyAlignment="1">
      <alignment horizontal="center" vertical="center"/>
    </xf>
    <xf numFmtId="0" fontId="28" fillId="12" borderId="14" xfId="0" applyFont="1" applyFill="1" applyBorder="1" applyAlignment="1">
      <alignment horizontal="center" vertical="center"/>
    </xf>
    <xf numFmtId="0" fontId="28" fillId="12" borderId="15" xfId="0" applyFont="1" applyFill="1" applyBorder="1" applyAlignment="1">
      <alignment horizontal="center" vertical="center"/>
    </xf>
    <xf numFmtId="165" fontId="21" fillId="6" borderId="0" xfId="0" applyNumberFormat="1" applyFont="1" applyFill="1" applyBorder="1" applyAlignment="1" applyProtection="1">
      <alignment horizontal="center" vertical="center"/>
      <protection locked="0"/>
    </xf>
    <xf numFmtId="10" fontId="11" fillId="6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8" xfId="8" applyFont="1" applyFill="1" applyBorder="1" applyAlignment="1">
      <alignment horizontal="center" vertical="center" wrapText="1"/>
    </xf>
    <xf numFmtId="0" fontId="10" fillId="2" borderId="9" xfId="8" applyFont="1" applyFill="1" applyBorder="1" applyAlignment="1">
      <alignment horizontal="center" vertical="center" wrapText="1"/>
    </xf>
    <xf numFmtId="0" fontId="10" fillId="2" borderId="10" xfId="8" applyFont="1" applyFill="1" applyBorder="1" applyAlignment="1">
      <alignment horizontal="center" vertical="center" wrapText="1"/>
    </xf>
    <xf numFmtId="165" fontId="21" fillId="6" borderId="1" xfId="0" applyNumberFormat="1" applyFont="1" applyFill="1" applyBorder="1" applyAlignment="1" applyProtection="1">
      <alignment horizontal="center" vertical="center"/>
      <protection locked="0"/>
    </xf>
    <xf numFmtId="165" fontId="21" fillId="6" borderId="2" xfId="0" applyNumberFormat="1" applyFont="1" applyFill="1" applyBorder="1" applyAlignment="1" applyProtection="1">
      <alignment horizontal="center" vertical="center"/>
      <protection locked="0"/>
    </xf>
    <xf numFmtId="0" fontId="15" fillId="8" borderId="4" xfId="8" applyFont="1" applyFill="1" applyBorder="1" applyAlignment="1">
      <alignment horizontal="center" vertical="center" wrapText="1"/>
    </xf>
    <xf numFmtId="0" fontId="15" fillId="8" borderId="5" xfId="8" applyFont="1" applyFill="1" applyBorder="1" applyAlignment="1">
      <alignment horizontal="center" vertical="center" wrapText="1"/>
    </xf>
    <xf numFmtId="0" fontId="8" fillId="8" borderId="4" xfId="8" applyFont="1" applyFill="1" applyBorder="1" applyAlignment="1">
      <alignment horizontal="center" vertical="center" wrapText="1"/>
    </xf>
    <xf numFmtId="0" fontId="8" fillId="8" borderId="5" xfId="8" applyFont="1" applyFill="1" applyBorder="1" applyAlignment="1">
      <alignment horizontal="center" vertical="center" wrapText="1"/>
    </xf>
    <xf numFmtId="0" fontId="39" fillId="3" borderId="0" xfId="0" applyFont="1" applyFill="1" applyAlignment="1">
      <alignment horizontal="center" vertical="center" wrapText="1"/>
    </xf>
    <xf numFmtId="0" fontId="38" fillId="3" borderId="0" xfId="0" applyFont="1" applyFill="1" applyAlignment="1">
      <alignment horizontal="center" vertical="center" wrapText="1"/>
    </xf>
    <xf numFmtId="0" fontId="26" fillId="7" borderId="8" xfId="8" applyFont="1" applyFill="1" applyBorder="1" applyAlignment="1">
      <alignment horizontal="center" vertical="center" wrapText="1"/>
    </xf>
    <xf numFmtId="0" fontId="26" fillId="7" borderId="9" xfId="8" applyFont="1" applyFill="1" applyBorder="1" applyAlignment="1">
      <alignment horizontal="center" vertical="center" wrapText="1"/>
    </xf>
    <xf numFmtId="0" fontId="26" fillId="7" borderId="10" xfId="8" applyFont="1" applyFill="1" applyBorder="1" applyAlignment="1">
      <alignment horizontal="center" vertical="center" wrapText="1"/>
    </xf>
    <xf numFmtId="0" fontId="26" fillId="7" borderId="3" xfId="8" applyFont="1" applyFill="1" applyBorder="1" applyAlignment="1">
      <alignment horizontal="center" vertical="center" wrapText="1"/>
    </xf>
    <xf numFmtId="0" fontId="25" fillId="7" borderId="0" xfId="0" applyFont="1" applyFill="1" applyAlignment="1">
      <alignment horizontal="center"/>
    </xf>
    <xf numFmtId="0" fontId="28" fillId="11" borderId="0" xfId="0" applyFont="1" applyFill="1" applyBorder="1" applyAlignment="1">
      <alignment horizontal="center" vertical="center"/>
    </xf>
    <xf numFmtId="0" fontId="0" fillId="11" borderId="0" xfId="0" applyFill="1"/>
    <xf numFmtId="43" fontId="0" fillId="11" borderId="0" xfId="12" applyFont="1" applyFill="1"/>
    <xf numFmtId="44" fontId="0" fillId="11" borderId="0" xfId="13" applyFont="1" applyFill="1"/>
    <xf numFmtId="166" fontId="23" fillId="6" borderId="3" xfId="12" applyNumberFormat="1" applyFont="1" applyFill="1" applyBorder="1" applyAlignment="1">
      <alignment horizontal="center" vertical="center"/>
    </xf>
    <xf numFmtId="43" fontId="19" fillId="2" borderId="0" xfId="12" applyFont="1" applyFill="1" applyBorder="1" applyAlignment="1">
      <alignment horizontal="center" vertical="center" wrapText="1"/>
    </xf>
    <xf numFmtId="166" fontId="21" fillId="2" borderId="18" xfId="0" applyNumberFormat="1" applyFont="1" applyFill="1" applyBorder="1" applyAlignment="1" applyProtection="1">
      <alignment horizontal="center" vertical="center"/>
      <protection locked="0"/>
    </xf>
    <xf numFmtId="166" fontId="21" fillId="2" borderId="0" xfId="0" applyNumberFormat="1" applyFont="1" applyFill="1" applyBorder="1" applyAlignment="1" applyProtection="1">
      <alignment horizontal="center" vertical="center"/>
      <protection locked="0"/>
    </xf>
    <xf numFmtId="0" fontId="0" fillId="7" borderId="0" xfId="0" applyFill="1"/>
    <xf numFmtId="0" fontId="18" fillId="13" borderId="0" xfId="0" applyFont="1" applyFill="1" applyAlignment="1">
      <alignment horizontal="center" vertical="center"/>
    </xf>
    <xf numFmtId="43" fontId="24" fillId="13" borderId="3" xfId="12" applyFont="1" applyFill="1" applyBorder="1" applyAlignment="1">
      <alignment horizontal="center" vertical="center" wrapText="1"/>
    </xf>
    <xf numFmtId="44" fontId="24" fillId="13" borderId="3" xfId="13" applyFont="1" applyFill="1" applyBorder="1" applyAlignment="1">
      <alignment horizontal="center" vertical="center" wrapText="1"/>
    </xf>
    <xf numFmtId="0" fontId="24" fillId="13" borderId="3" xfId="0" applyFont="1" applyFill="1" applyBorder="1" applyAlignment="1">
      <alignment horizontal="center" vertical="center" wrapText="1"/>
    </xf>
    <xf numFmtId="0" fontId="15" fillId="13" borderId="3" xfId="8" applyFont="1" applyFill="1" applyBorder="1" applyAlignment="1">
      <alignment horizontal="center" vertical="center" wrapText="1"/>
    </xf>
    <xf numFmtId="0" fontId="41" fillId="7" borderId="12" xfId="0" applyFont="1" applyFill="1" applyBorder="1" applyAlignment="1">
      <alignment horizontal="center" vertical="center"/>
    </xf>
    <xf numFmtId="0" fontId="41" fillId="7" borderId="0" xfId="0" applyFont="1" applyFill="1" applyBorder="1" applyAlignment="1">
      <alignment horizontal="center" vertical="center"/>
    </xf>
    <xf numFmtId="0" fontId="21" fillId="7" borderId="3" xfId="8" applyFont="1" applyFill="1" applyBorder="1" applyAlignment="1">
      <alignment horizontal="center" vertical="center" wrapText="1"/>
    </xf>
    <xf numFmtId="0" fontId="41" fillId="7" borderId="3" xfId="0" applyFont="1" applyFill="1" applyBorder="1" applyAlignment="1">
      <alignment horizontal="center" vertical="center"/>
    </xf>
    <xf numFmtId="0" fontId="21" fillId="7" borderId="3" xfId="8" applyFont="1" applyFill="1" applyBorder="1" applyAlignment="1">
      <alignment horizontal="center" vertical="center" wrapText="1"/>
    </xf>
    <xf numFmtId="43" fontId="42" fillId="13" borderId="3" xfId="12" applyFont="1" applyFill="1" applyBorder="1" applyAlignment="1">
      <alignment horizontal="center" vertical="center"/>
    </xf>
  </cellXfs>
  <cellStyles count="14">
    <cellStyle name="Milliers" xfId="12" builtinId="3"/>
    <cellStyle name="Monétaire" xfId="13" builtinId="4"/>
    <cellStyle name="Normal" xfId="0" builtinId="0"/>
    <cellStyle name="Normal 2" xfId="2" xr:uid="{00000000-0005-0000-0000-000001000000}"/>
    <cellStyle name="Normal 2 2" xfId="4" xr:uid="{00000000-0005-0000-0000-000002000000}"/>
    <cellStyle name="Normal 2 3" xfId="5" xr:uid="{00000000-0005-0000-0000-000003000000}"/>
    <cellStyle name="Normal 2 4" xfId="9" xr:uid="{00000000-0005-0000-0000-000004000000}"/>
    <cellStyle name="Normal 2 5" xfId="10" xr:uid="{00000000-0005-0000-0000-000005000000}"/>
    <cellStyle name="Normal 3" xfId="6" xr:uid="{00000000-0005-0000-0000-000006000000}"/>
    <cellStyle name="Normal 3 2" xfId="3" xr:uid="{00000000-0005-0000-0000-000007000000}"/>
    <cellStyle name="Normal 3 3" xfId="8" xr:uid="{00000000-0005-0000-0000-000008000000}"/>
    <cellStyle name="Normal 3 4" xfId="11" xr:uid="{00000000-0005-0000-0000-000009000000}"/>
    <cellStyle name="Normal 4" xfId="1" xr:uid="{00000000-0005-0000-0000-00000A000000}"/>
    <cellStyle name="Pourcentage 2" xfId="7" xr:uid="{00000000-0005-0000-0000-00000B000000}"/>
  </cellStyles>
  <dxfs count="40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2" defaultPivotStyle="PivotStyleLight16"/>
  <colors>
    <mruColors>
      <color rgb="FFECF8A2"/>
      <color rgb="FF1F4E78"/>
      <color rgb="FFFCD7CD"/>
      <color rgb="FFC65911"/>
      <color rgb="FFE26B0A"/>
      <color rgb="FFFCE4D6"/>
      <color rgb="FFFCECE8"/>
      <color rgb="FFF8D7CD"/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82826</xdr:colOff>
      <xdr:row>0</xdr:row>
      <xdr:rowOff>157370</xdr:rowOff>
    </xdr:from>
    <xdr:to>
      <xdr:col>0</xdr:col>
      <xdr:colOff>1874000</xdr:colOff>
      <xdr:row>0</xdr:row>
      <xdr:rowOff>598418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C50FB1C-06FD-49AD-AC92-6634AF1E64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26" y="157370"/>
          <a:ext cx="1791174" cy="4473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2549525</xdr:colOff>
      <xdr:row>0</xdr:row>
      <xdr:rowOff>44450</xdr:rowOff>
    </xdr:from>
    <xdr:to>
      <xdr:col>1</xdr:col>
      <xdr:colOff>408161</xdr:colOff>
      <xdr:row>2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2EA71B7-131E-4B2B-80FE-9AD660496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9525" y="44450"/>
          <a:ext cx="1392411" cy="361950"/>
        </a:xfrm>
        <a:prstGeom prst="rect">
          <a:avLst/>
        </a:prstGeom>
      </xdr:spPr>
    </xdr:pic>
    <xdr:clientData/>
  </xdr:twoCellAnchor>
  <xdr:twoCellAnchor editAs="oneCell">
    <xdr:from>
      <xdr:col>5</xdr:col>
      <xdr:colOff>558800</xdr:colOff>
      <xdr:row>0</xdr:row>
      <xdr:rowOff>44450</xdr:rowOff>
    </xdr:from>
    <xdr:to>
      <xdr:col>6</xdr:col>
      <xdr:colOff>954261</xdr:colOff>
      <xdr:row>2</xdr:row>
      <xdr:rowOff>120650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FB819F6-18F4-4BF9-A9FC-12A8157E1D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97950" y="44450"/>
          <a:ext cx="1395586" cy="3619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lasseur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sTrait"/>
      <sheetName val="DeclSousTrait"/>
    </sheetNames>
    <sheetDataSet>
      <sheetData sheetId="0">
        <row r="14">
          <cell r="B14" t="str">
            <v>6.2. Courrier</v>
          </cell>
        </row>
        <row r="15">
          <cell r="B15" t="str">
            <v xml:space="preserve">6.3. Multiservices / Factotum </v>
          </cell>
        </row>
        <row r="16">
          <cell r="B16" t="str">
            <v>6.4 Maintenance - Cloisons mobiles</v>
          </cell>
        </row>
        <row r="17">
          <cell r="B17" t="str">
            <v>6.4 Maintenance - chariot élévateur</v>
          </cell>
        </row>
        <row r="18">
          <cell r="B18" t="str">
            <v>6.4 Maintenance - numériseur courrier</v>
          </cell>
        </row>
        <row r="19">
          <cell r="B19" t="str">
            <v xml:space="preserve">6.4 Maintenance - roulantes chauffe-plats </v>
          </cell>
        </row>
        <row r="20">
          <cell r="B20" t="str">
            <v>6.4 Maintenance - dessertes</v>
          </cell>
        </row>
        <row r="21">
          <cell r="B21" t="str">
            <v>6.4 Maintenance - lave-vaisselle</v>
          </cell>
        </row>
        <row r="22">
          <cell r="B22" t="str">
            <v xml:space="preserve">6.4 Maintenance - armoire frigorifique </v>
          </cell>
        </row>
        <row r="23">
          <cell r="B23" t="str">
            <v>6.4 Maintenance - étuve</v>
          </cell>
        </row>
      </sheetData>
      <sheetData sheetId="1">
        <row r="13">
          <cell r="D13">
            <v>0</v>
          </cell>
        </row>
        <row r="14">
          <cell r="D14">
            <v>0</v>
          </cell>
        </row>
        <row r="15">
          <cell r="D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3">
    <pageSetUpPr fitToPage="1"/>
  </sheetPr>
  <dimension ref="A1:H39"/>
  <sheetViews>
    <sheetView showGridLines="0" tabSelected="1" topLeftCell="A13" zoomScale="115" zoomScaleNormal="115" workbookViewId="0">
      <selection activeCell="E42" sqref="E42"/>
    </sheetView>
  </sheetViews>
  <sheetFormatPr baseColWidth="10" defaultColWidth="11.3984375" defaultRowHeight="11.5" x14ac:dyDescent="0.25"/>
  <cols>
    <col min="1" max="1" width="70.296875" customWidth="1"/>
    <col min="2" max="5" width="18.296875" customWidth="1"/>
  </cols>
  <sheetData>
    <row r="1" spans="1:8" ht="52.5" customHeight="1" x14ac:dyDescent="0.25">
      <c r="A1" s="49" t="s">
        <v>119</v>
      </c>
      <c r="B1" s="49"/>
      <c r="C1" s="49"/>
      <c r="D1" s="49"/>
      <c r="E1" s="49"/>
      <c r="F1" s="5"/>
      <c r="G1" s="5"/>
      <c r="H1" s="5"/>
    </row>
    <row r="2" spans="1:8" ht="17.149999999999999" customHeight="1" x14ac:dyDescent="0.25">
      <c r="A2" s="32" t="s">
        <v>16</v>
      </c>
      <c r="B2" s="48"/>
      <c r="C2" s="48"/>
      <c r="D2" s="48"/>
    </row>
    <row r="4" spans="1:8" ht="26" x14ac:dyDescent="0.25">
      <c r="A4" s="50" t="s">
        <v>78</v>
      </c>
      <c r="B4" s="24" t="s">
        <v>105</v>
      </c>
      <c r="C4" s="24" t="s">
        <v>106</v>
      </c>
      <c r="D4" s="24" t="s">
        <v>107</v>
      </c>
      <c r="E4" s="24" t="s">
        <v>108</v>
      </c>
    </row>
    <row r="5" spans="1:8" x14ac:dyDescent="0.25">
      <c r="A5" s="50"/>
      <c r="B5" s="25" t="s">
        <v>35</v>
      </c>
      <c r="C5" s="25" t="s">
        <v>22</v>
      </c>
      <c r="D5" s="25" t="s">
        <v>37</v>
      </c>
      <c r="E5" s="25" t="s">
        <v>22</v>
      </c>
    </row>
    <row r="6" spans="1:8" ht="14.5" x14ac:dyDescent="0.25">
      <c r="A6" s="26" t="s">
        <v>103</v>
      </c>
      <c r="B6" s="33"/>
      <c r="C6" s="29"/>
      <c r="D6" s="34">
        <f>B6*12</f>
        <v>0</v>
      </c>
      <c r="E6" s="35">
        <f>C6*12</f>
        <v>0</v>
      </c>
    </row>
    <row r="7" spans="1:8" ht="14.5" x14ac:dyDescent="0.25">
      <c r="A7" s="26" t="s">
        <v>104</v>
      </c>
      <c r="B7" s="33"/>
      <c r="C7" s="29"/>
      <c r="D7" s="34">
        <f t="shared" ref="D7" si="0">B7*12</f>
        <v>0</v>
      </c>
      <c r="E7" s="35">
        <f t="shared" ref="E7" si="1">C7*12</f>
        <v>0</v>
      </c>
    </row>
    <row r="8" spans="1:8" ht="14.5" x14ac:dyDescent="0.25">
      <c r="A8" s="27" t="s">
        <v>77</v>
      </c>
      <c r="B8" s="30"/>
      <c r="C8" s="29"/>
      <c r="D8" s="30"/>
      <c r="E8" s="35">
        <f>C8*12</f>
        <v>0</v>
      </c>
    </row>
    <row r="9" spans="1:8" ht="15.5" x14ac:dyDescent="0.25">
      <c r="A9" s="31" t="s">
        <v>17</v>
      </c>
      <c r="B9" s="40">
        <f>SUM(B6:B7)</f>
        <v>0</v>
      </c>
      <c r="C9" s="36">
        <f>SUM(C6:C8)</f>
        <v>0</v>
      </c>
      <c r="D9" s="39">
        <f>SUM(D6:D7)</f>
        <v>0</v>
      </c>
      <c r="E9" s="37">
        <f>SUM(E6:E8)</f>
        <v>0</v>
      </c>
    </row>
    <row r="10" spans="1:8" s="38" customFormat="1" ht="8.15" customHeight="1" x14ac:dyDescent="0.25">
      <c r="A10" s="43"/>
      <c r="B10" s="44"/>
      <c r="C10" s="45"/>
      <c r="D10" s="46"/>
      <c r="E10" s="47"/>
    </row>
    <row r="11" spans="1:8" ht="15.5" x14ac:dyDescent="0.25">
      <c r="A11" s="31" t="s">
        <v>18</v>
      </c>
      <c r="B11" s="30"/>
      <c r="C11" s="36">
        <f>+C9*1.2</f>
        <v>0</v>
      </c>
      <c r="D11" s="30"/>
      <c r="E11" s="41">
        <f>+E9*1.2</f>
        <v>0</v>
      </c>
    </row>
    <row r="13" spans="1:8" ht="26" x14ac:dyDescent="0.25">
      <c r="A13" s="50" t="s">
        <v>15</v>
      </c>
      <c r="B13" s="24" t="str">
        <f>B4</f>
        <v>Nombre d'heures mensuelles</v>
      </c>
      <c r="C13" s="24" t="str">
        <f>C4</f>
        <v>Prix forfaitaire 
mensuel</v>
      </c>
      <c r="D13" s="24" t="s">
        <v>36</v>
      </c>
      <c r="E13" s="24" t="str">
        <f>E4</f>
        <v>Prix forfaitaire
annuel</v>
      </c>
    </row>
    <row r="14" spans="1:8" x14ac:dyDescent="0.25">
      <c r="A14" s="50"/>
      <c r="B14" s="25" t="str">
        <f>B5</f>
        <v>h/mois</v>
      </c>
      <c r="C14" s="25" t="str">
        <f>C5</f>
        <v xml:space="preserve">€ HT </v>
      </c>
      <c r="D14" s="25" t="s">
        <v>37</v>
      </c>
      <c r="E14" s="25" t="str">
        <f>E5</f>
        <v xml:space="preserve">€ HT </v>
      </c>
    </row>
    <row r="15" spans="1:8" ht="14.5" x14ac:dyDescent="0.25">
      <c r="A15" s="26" t="s">
        <v>114</v>
      </c>
      <c r="B15" s="33"/>
      <c r="C15" s="29"/>
      <c r="D15" s="34">
        <f>B15*12</f>
        <v>0</v>
      </c>
      <c r="E15" s="35">
        <f>C15*12</f>
        <v>0</v>
      </c>
    </row>
    <row r="16" spans="1:8" ht="14.5" x14ac:dyDescent="0.25">
      <c r="A16" s="26" t="s">
        <v>33</v>
      </c>
      <c r="B16" s="33"/>
      <c r="C16" s="29"/>
      <c r="D16" s="34">
        <f t="shared" ref="D16:D17" si="2">B16*12</f>
        <v>0</v>
      </c>
      <c r="E16" s="35">
        <f t="shared" ref="E16:E17" si="3">C16*12</f>
        <v>0</v>
      </c>
    </row>
    <row r="17" spans="1:5" ht="14.5" x14ac:dyDescent="0.25">
      <c r="A17" s="26" t="s">
        <v>113</v>
      </c>
      <c r="B17" s="33"/>
      <c r="C17" s="29"/>
      <c r="D17" s="34">
        <f t="shared" si="2"/>
        <v>0</v>
      </c>
      <c r="E17" s="35">
        <f t="shared" si="3"/>
        <v>0</v>
      </c>
    </row>
    <row r="18" spans="1:5" ht="14.5" x14ac:dyDescent="0.25">
      <c r="A18" s="26" t="s">
        <v>112</v>
      </c>
      <c r="B18" s="33"/>
      <c r="C18" s="29"/>
      <c r="D18" s="34">
        <f t="shared" ref="D18:D23" si="4">B18*12</f>
        <v>0</v>
      </c>
      <c r="E18" s="35">
        <f t="shared" ref="E18:E23" si="5">C18*12</f>
        <v>0</v>
      </c>
    </row>
    <row r="19" spans="1:5" ht="14.5" x14ac:dyDescent="0.25">
      <c r="A19" s="26" t="s">
        <v>109</v>
      </c>
      <c r="B19" s="33"/>
      <c r="C19" s="29"/>
      <c r="D19" s="34">
        <f t="shared" si="4"/>
        <v>0</v>
      </c>
      <c r="E19" s="35">
        <f t="shared" si="5"/>
        <v>0</v>
      </c>
    </row>
    <row r="20" spans="1:5" ht="14.5" x14ac:dyDescent="0.25">
      <c r="A20" s="26" t="s">
        <v>79</v>
      </c>
      <c r="B20" s="33"/>
      <c r="C20" s="29"/>
      <c r="D20" s="34">
        <f t="shared" si="4"/>
        <v>0</v>
      </c>
      <c r="E20" s="35">
        <f t="shared" si="5"/>
        <v>0</v>
      </c>
    </row>
    <row r="21" spans="1:5" ht="14.5" x14ac:dyDescent="0.25">
      <c r="A21" s="26" t="s">
        <v>110</v>
      </c>
      <c r="B21" s="33"/>
      <c r="C21" s="29"/>
      <c r="D21" s="34">
        <f t="shared" si="4"/>
        <v>0</v>
      </c>
      <c r="E21" s="35">
        <f t="shared" si="5"/>
        <v>0</v>
      </c>
    </row>
    <row r="22" spans="1:5" ht="14.5" x14ac:dyDescent="0.25">
      <c r="A22" s="26" t="s">
        <v>34</v>
      </c>
      <c r="B22" s="33"/>
      <c r="C22" s="29"/>
      <c r="D22" s="34">
        <f t="shared" si="4"/>
        <v>0</v>
      </c>
      <c r="E22" s="35">
        <f t="shared" si="5"/>
        <v>0</v>
      </c>
    </row>
    <row r="23" spans="1:5" ht="14.5" x14ac:dyDescent="0.25">
      <c r="A23" s="26" t="s">
        <v>111</v>
      </c>
      <c r="B23" s="33"/>
      <c r="C23" s="29"/>
      <c r="D23" s="34">
        <f t="shared" si="4"/>
        <v>0</v>
      </c>
      <c r="E23" s="35">
        <f t="shared" si="5"/>
        <v>0</v>
      </c>
    </row>
    <row r="24" spans="1:5" ht="29" x14ac:dyDescent="0.25">
      <c r="A24" s="26" t="s">
        <v>118</v>
      </c>
      <c r="B24" s="30"/>
      <c r="C24" s="36">
        <f>E24/12</f>
        <v>83.333333333333329</v>
      </c>
      <c r="D24" s="30"/>
      <c r="E24" s="36">
        <v>1000</v>
      </c>
    </row>
    <row r="25" spans="1:5" ht="15.5" x14ac:dyDescent="0.25">
      <c r="A25" s="42" t="s">
        <v>19</v>
      </c>
      <c r="B25" s="39">
        <f>SUM(B15:B23)</f>
        <v>0</v>
      </c>
      <c r="C25" s="36">
        <f>SUM(C15:C24)</f>
        <v>83.333333333333329</v>
      </c>
      <c r="D25" s="39">
        <f>SUM(D15:D23)</f>
        <v>0</v>
      </c>
      <c r="E25" s="37">
        <f>SUM(E15:E24)</f>
        <v>1000</v>
      </c>
    </row>
    <row r="26" spans="1:5" s="38" customFormat="1" ht="8.15" customHeight="1" x14ac:dyDescent="0.25">
      <c r="A26" s="43"/>
      <c r="B26" s="44"/>
      <c r="C26" s="45"/>
      <c r="D26" s="46"/>
      <c r="E26" s="47"/>
    </row>
    <row r="27" spans="1:5" ht="15.5" x14ac:dyDescent="0.25">
      <c r="A27" s="42" t="s">
        <v>20</v>
      </c>
      <c r="B27" s="30"/>
      <c r="C27" s="36">
        <f>+C25*1.2</f>
        <v>99.999999999999986</v>
      </c>
      <c r="D27" s="30"/>
      <c r="E27" s="41">
        <f>+E25*1.2</f>
        <v>1200</v>
      </c>
    </row>
    <row r="30" spans="1:5" ht="26" x14ac:dyDescent="0.25">
      <c r="A30" s="50" t="s">
        <v>115</v>
      </c>
      <c r="B30" s="24" t="str">
        <f>B13</f>
        <v>Nombre d'heures mensuelles</v>
      </c>
      <c r="C30" s="24" t="str">
        <f>C13</f>
        <v>Prix forfaitaire 
mensuel</v>
      </c>
      <c r="D30" s="24" t="s">
        <v>36</v>
      </c>
      <c r="E30" s="24" t="str">
        <f>E13</f>
        <v>Prix forfaitaire
annuel</v>
      </c>
    </row>
    <row r="31" spans="1:5" x14ac:dyDescent="0.25">
      <c r="A31" s="50"/>
      <c r="B31" s="25" t="str">
        <f>B14</f>
        <v>h/mois</v>
      </c>
      <c r="C31" s="25" t="str">
        <f>C14</f>
        <v xml:space="preserve">€ HT </v>
      </c>
      <c r="D31" s="25" t="s">
        <v>37</v>
      </c>
      <c r="E31" s="25" t="str">
        <f>E14</f>
        <v xml:space="preserve">€ HT </v>
      </c>
    </row>
    <row r="32" spans="1:5" s="4" customFormat="1" ht="14.5" x14ac:dyDescent="0.25">
      <c r="A32" s="28" t="s">
        <v>23</v>
      </c>
      <c r="B32" s="39">
        <f>B25+B9</f>
        <v>0</v>
      </c>
      <c r="C32" s="36">
        <f>C25+C9</f>
        <v>83.333333333333329</v>
      </c>
      <c r="D32" s="39">
        <f>D25+D9</f>
        <v>0</v>
      </c>
      <c r="E32" s="36">
        <f>E25+E9</f>
        <v>1000</v>
      </c>
    </row>
    <row r="33" spans="1:5" s="4" customFormat="1" ht="15.5" x14ac:dyDescent="0.25">
      <c r="A33" s="28" t="s">
        <v>24</v>
      </c>
      <c r="B33" s="24"/>
      <c r="C33" s="36">
        <f>C27+C11</f>
        <v>99.999999999999986</v>
      </c>
      <c r="D33" s="24"/>
      <c r="E33" s="41">
        <f>E27+E11</f>
        <v>1200</v>
      </c>
    </row>
    <row r="36" spans="1:5" ht="56" customHeight="1" x14ac:dyDescent="0.25">
      <c r="A36" s="53" t="s">
        <v>117</v>
      </c>
      <c r="B36" s="55" t="s">
        <v>121</v>
      </c>
      <c r="C36" s="56"/>
      <c r="D36" s="24" t="s">
        <v>122</v>
      </c>
      <c r="E36" s="24" t="s">
        <v>123</v>
      </c>
    </row>
    <row r="37" spans="1:5" x14ac:dyDescent="0.25">
      <c r="A37" s="54"/>
      <c r="B37" s="57"/>
      <c r="C37" s="58"/>
      <c r="D37" s="25" t="s">
        <v>116</v>
      </c>
      <c r="E37" s="25" t="s">
        <v>22</v>
      </c>
    </row>
    <row r="38" spans="1:5" s="4" customFormat="1" ht="14.5" x14ac:dyDescent="0.25">
      <c r="A38" s="54"/>
      <c r="B38" s="51" t="s">
        <v>23</v>
      </c>
      <c r="C38" s="52"/>
      <c r="D38" s="33"/>
      <c r="E38" s="29"/>
    </row>
    <row r="39" spans="1:5" s="4" customFormat="1" ht="15.5" x14ac:dyDescent="0.25">
      <c r="A39" s="54"/>
      <c r="B39" s="51" t="s">
        <v>24</v>
      </c>
      <c r="C39" s="52"/>
      <c r="D39" s="24"/>
      <c r="E39" s="41">
        <f>E38*1.2</f>
        <v>0</v>
      </c>
    </row>
  </sheetData>
  <mergeCells count="9">
    <mergeCell ref="B2:D2"/>
    <mergeCell ref="A1:E1"/>
    <mergeCell ref="A4:A5"/>
    <mergeCell ref="B39:C39"/>
    <mergeCell ref="A30:A31"/>
    <mergeCell ref="A13:A14"/>
    <mergeCell ref="A36:A39"/>
    <mergeCell ref="B36:C37"/>
    <mergeCell ref="B38:C38"/>
  </mergeCells>
  <conditionalFormatting sqref="A15:A17 A27 A40:G40 A6:A11 A20:A25">
    <cfRule type="cellIs" dxfId="39" priority="12" stopIfTrue="1" operator="equal">
      <formula>1</formula>
    </cfRule>
  </conditionalFormatting>
  <conditionalFormatting sqref="A32:A33">
    <cfRule type="cellIs" dxfId="38" priority="8" stopIfTrue="1" operator="equal">
      <formula>1</formula>
    </cfRule>
  </conditionalFormatting>
  <conditionalFormatting sqref="A26">
    <cfRule type="cellIs" dxfId="37" priority="4" stopIfTrue="1" operator="equal">
      <formula>1</formula>
    </cfRule>
  </conditionalFormatting>
  <conditionalFormatting sqref="B38">
    <cfRule type="cellIs" dxfId="36" priority="3" stopIfTrue="1" operator="equal">
      <formula>1</formula>
    </cfRule>
  </conditionalFormatting>
  <conditionalFormatting sqref="B39">
    <cfRule type="cellIs" dxfId="35" priority="2" stopIfTrue="1" operator="equal">
      <formula>1</formula>
    </cfRule>
  </conditionalFormatting>
  <conditionalFormatting sqref="A18:A19">
    <cfRule type="cellIs" dxfId="34" priority="1" stopIfTrue="1" operator="equal">
      <formula>1</formula>
    </cfRule>
  </conditionalFormatting>
  <dataValidations count="1">
    <dataValidation type="whole" errorStyle="information" allowBlank="1" showInputMessage="1" showErrorMessage="1" error="La donnée saisie doit être un nombre entier !" sqref="B32:E33 B6:B7 D6:D7 E15:E24 D15:D23 B15:B23 C15:C24 D38:E39 E6:E8 C6:C8 B9:E11 B25:E27" xr:uid="{00000000-0002-0000-0000-000000000000}">
      <formula1>0</formula1>
      <formula2>999999999</formula2>
    </dataValidation>
  </dataValidations>
  <pageMargins left="0.25" right="0.25" top="0.75" bottom="0.75" header="0.3" footer="0.3"/>
  <pageSetup paperSize="9" fitToHeight="0" orientation="landscape" r:id="rId1"/>
  <headerFooter>
    <oddHeader>&amp;LAUTORITE DES MARCHES FINANCIERS&amp;CDPGF</oddHeader>
    <oddFooter>&amp;LMarché multiservices&amp;RPage &amp;P/&amp;N</oddFooter>
  </headerFooter>
  <rowBreaks count="1" manualBreakCount="1">
    <brk id="29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4:I77"/>
  <sheetViews>
    <sheetView showGridLines="0" view="pageBreakPreview" topLeftCell="A46" zoomScale="80" zoomScaleNormal="100" zoomScaleSheetLayoutView="80" workbookViewId="0">
      <selection activeCell="H68" sqref="H68:I68"/>
    </sheetView>
  </sheetViews>
  <sheetFormatPr baseColWidth="10" defaultColWidth="11.3984375" defaultRowHeight="11.5" x14ac:dyDescent="0.25"/>
  <cols>
    <col min="1" max="1" width="55.69921875" customWidth="1"/>
    <col min="2" max="2" width="22.69921875" customWidth="1"/>
    <col min="3" max="3" width="17.3984375" customWidth="1"/>
    <col min="4" max="4" width="1.8984375" customWidth="1"/>
    <col min="5" max="5" width="31.8984375" style="6" customWidth="1"/>
    <col min="6" max="6" width="15.69921875" style="8" customWidth="1"/>
    <col min="7" max="7" width="20.69921875" style="8" customWidth="1"/>
    <col min="8" max="9" width="17.09765625" style="8" customWidth="1"/>
  </cols>
  <sheetData>
    <row r="4" spans="1:9" ht="14.5" thickBot="1" x14ac:dyDescent="0.3">
      <c r="A4" s="1"/>
      <c r="B4" s="2"/>
      <c r="E4" s="7"/>
      <c r="F4" s="9"/>
      <c r="G4" s="9"/>
      <c r="H4" s="9"/>
      <c r="I4" s="9"/>
    </row>
    <row r="5" spans="1:9" ht="19.5" thickTop="1" thickBot="1" x14ac:dyDescent="0.3">
      <c r="A5" s="23" t="s">
        <v>16</v>
      </c>
      <c r="B5" s="73"/>
      <c r="C5" s="74"/>
      <c r="F5" s="23" t="s">
        <v>16</v>
      </c>
      <c r="G5" s="68"/>
      <c r="H5" s="68"/>
      <c r="I5" s="68"/>
    </row>
    <row r="6" spans="1:9" ht="12" thickTop="1" x14ac:dyDescent="0.25"/>
    <row r="7" spans="1:9" ht="18" x14ac:dyDescent="0.4">
      <c r="A7" s="85" t="s">
        <v>101</v>
      </c>
      <c r="B7" s="85"/>
      <c r="C7" s="85"/>
      <c r="E7" s="95" t="s">
        <v>102</v>
      </c>
      <c r="F7" s="95"/>
      <c r="G7" s="95"/>
      <c r="H7" s="95"/>
      <c r="I7" s="95"/>
    </row>
    <row r="8" spans="1:9" ht="11.5" customHeight="1" x14ac:dyDescent="0.25">
      <c r="E8" s="10"/>
      <c r="F8" s="10"/>
      <c r="G8" s="10"/>
      <c r="H8" s="10"/>
      <c r="I8" s="10"/>
    </row>
    <row r="9" spans="1:9" ht="12" customHeight="1" x14ac:dyDescent="0.25">
      <c r="E9" s="79" t="s">
        <v>120</v>
      </c>
      <c r="F9" s="80"/>
      <c r="G9" s="80"/>
      <c r="H9" s="80"/>
      <c r="I9" s="80"/>
    </row>
    <row r="10" spans="1:9" ht="23.5" x14ac:dyDescent="0.25">
      <c r="A10" s="77" t="s">
        <v>8</v>
      </c>
      <c r="B10" s="14" t="s">
        <v>96</v>
      </c>
      <c r="C10" s="75" t="s">
        <v>9</v>
      </c>
      <c r="E10" s="80"/>
      <c r="F10" s="80"/>
      <c r="G10" s="80"/>
      <c r="H10" s="80"/>
      <c r="I10" s="80"/>
    </row>
    <row r="11" spans="1:9" ht="12.65" customHeight="1" x14ac:dyDescent="0.3">
      <c r="A11" s="78"/>
      <c r="B11" s="13" t="s">
        <v>0</v>
      </c>
      <c r="C11" s="76"/>
      <c r="E11" s="80"/>
      <c r="F11" s="80"/>
      <c r="G11" s="80"/>
      <c r="H11" s="80"/>
      <c r="I11" s="80"/>
    </row>
    <row r="12" spans="1:9" ht="18.5" x14ac:dyDescent="0.25">
      <c r="A12" s="18" t="s">
        <v>21</v>
      </c>
      <c r="B12" s="12"/>
      <c r="C12" s="11" t="s">
        <v>14</v>
      </c>
      <c r="E12" s="80"/>
      <c r="F12" s="80"/>
      <c r="G12" s="80"/>
      <c r="H12" s="80"/>
      <c r="I12" s="80"/>
    </row>
    <row r="14" spans="1:9" ht="40" customHeight="1" x14ac:dyDescent="0.25">
      <c r="A14" s="77" t="s">
        <v>7</v>
      </c>
      <c r="B14" s="14" t="s">
        <v>97</v>
      </c>
      <c r="C14" s="75" t="s">
        <v>9</v>
      </c>
      <c r="E14" s="96" t="s">
        <v>83</v>
      </c>
      <c r="F14" s="97" t="s">
        <v>84</v>
      </c>
      <c r="G14" s="98" t="s">
        <v>93</v>
      </c>
      <c r="H14" s="97" t="s">
        <v>94</v>
      </c>
      <c r="I14" s="97" t="s">
        <v>95</v>
      </c>
    </row>
    <row r="15" spans="1:9" ht="12" customHeight="1" x14ac:dyDescent="0.3">
      <c r="A15" s="78"/>
      <c r="B15" s="13" t="s">
        <v>0</v>
      </c>
      <c r="C15" s="76"/>
      <c r="E15" s="96"/>
      <c r="F15" s="97"/>
      <c r="G15" s="98"/>
      <c r="H15" s="97"/>
      <c r="I15" s="97"/>
    </row>
    <row r="16" spans="1:9" ht="15.5" x14ac:dyDescent="0.25">
      <c r="A16" s="84" t="s">
        <v>32</v>
      </c>
      <c r="B16" s="84"/>
      <c r="C16" s="84"/>
      <c r="E16" s="99" t="s">
        <v>32</v>
      </c>
      <c r="F16" s="99"/>
      <c r="G16" s="99"/>
      <c r="H16" s="99"/>
      <c r="I16" s="99"/>
    </row>
    <row r="17" spans="1:9" ht="18.5" x14ac:dyDescent="0.25">
      <c r="A17" s="18" t="s">
        <v>80</v>
      </c>
      <c r="B17" s="15"/>
      <c r="C17" s="16" t="s">
        <v>14</v>
      </c>
      <c r="E17" s="17"/>
      <c r="F17" s="20"/>
      <c r="G17" s="21">
        <f t="shared" ref="G17:G20" si="0">+B17</f>
        <v>0</v>
      </c>
      <c r="H17" s="21">
        <f t="shared" ref="H17:H20" si="1">+G17*F17</f>
        <v>0</v>
      </c>
      <c r="I17" s="21">
        <f>+H17*1.2</f>
        <v>0</v>
      </c>
    </row>
    <row r="18" spans="1:9" ht="18.5" x14ac:dyDescent="0.25">
      <c r="A18" s="18" t="s">
        <v>26</v>
      </c>
      <c r="B18" s="15"/>
      <c r="C18" s="16" t="s">
        <v>14</v>
      </c>
      <c r="E18" s="22" t="s">
        <v>85</v>
      </c>
      <c r="F18" s="20">
        <v>10</v>
      </c>
      <c r="G18" s="21">
        <f t="shared" si="0"/>
        <v>0</v>
      </c>
      <c r="H18" s="21">
        <f t="shared" si="1"/>
        <v>0</v>
      </c>
      <c r="I18" s="21">
        <f t="shared" ref="I18:I20" si="2">+H18*1.2</f>
        <v>0</v>
      </c>
    </row>
    <row r="19" spans="1:9" ht="18.5" x14ac:dyDescent="0.25">
      <c r="A19" s="18" t="s">
        <v>81</v>
      </c>
      <c r="B19" s="15"/>
      <c r="C19" s="16" t="s">
        <v>14</v>
      </c>
      <c r="E19" s="22" t="s">
        <v>89</v>
      </c>
      <c r="F19" s="20">
        <v>14</v>
      </c>
      <c r="G19" s="21">
        <f t="shared" si="0"/>
        <v>0</v>
      </c>
      <c r="H19" s="21">
        <f t="shared" si="1"/>
        <v>0</v>
      </c>
      <c r="I19" s="21">
        <f t="shared" si="2"/>
        <v>0</v>
      </c>
    </row>
    <row r="20" spans="1:9" ht="18.5" x14ac:dyDescent="0.25">
      <c r="A20" s="18" t="s">
        <v>25</v>
      </c>
      <c r="B20" s="15"/>
      <c r="C20" s="16" t="s">
        <v>14</v>
      </c>
      <c r="E20" s="20"/>
      <c r="F20" s="20"/>
      <c r="G20" s="21">
        <f t="shared" si="0"/>
        <v>0</v>
      </c>
      <c r="H20" s="21">
        <f t="shared" si="1"/>
        <v>0</v>
      </c>
      <c r="I20" s="21">
        <f t="shared" si="2"/>
        <v>0</v>
      </c>
    </row>
    <row r="21" spans="1:9" ht="15.5" x14ac:dyDescent="0.25">
      <c r="A21" s="84" t="s">
        <v>72</v>
      </c>
      <c r="B21" s="84"/>
      <c r="C21" s="84"/>
      <c r="E21" s="99" t="s">
        <v>72</v>
      </c>
      <c r="F21" s="99"/>
      <c r="G21" s="99"/>
      <c r="H21" s="99"/>
      <c r="I21" s="99"/>
    </row>
    <row r="22" spans="1:9" ht="18.5" x14ac:dyDescent="0.25">
      <c r="A22" s="18" t="s">
        <v>38</v>
      </c>
      <c r="B22" s="15"/>
      <c r="C22" s="16" t="s">
        <v>14</v>
      </c>
      <c r="E22" s="22" t="s">
        <v>86</v>
      </c>
      <c r="F22" s="20">
        <v>10</v>
      </c>
      <c r="G22" s="21">
        <f>+B22</f>
        <v>0</v>
      </c>
      <c r="H22" s="21">
        <f>+G22*F22</f>
        <v>0</v>
      </c>
      <c r="I22" s="21">
        <f>+H22*1.2</f>
        <v>0</v>
      </c>
    </row>
    <row r="23" spans="1:9" ht="18.5" x14ac:dyDescent="0.25">
      <c r="A23" s="18" t="s">
        <v>39</v>
      </c>
      <c r="B23" s="15"/>
      <c r="C23" s="16" t="s">
        <v>40</v>
      </c>
      <c r="E23" s="20"/>
      <c r="F23" s="20"/>
      <c r="G23" s="21">
        <f t="shared" ref="G23:G30" si="3">+B23</f>
        <v>0</v>
      </c>
      <c r="H23" s="21">
        <f t="shared" ref="H23:H30" si="4">+G23*F23</f>
        <v>0</v>
      </c>
      <c r="I23" s="21">
        <f t="shared" ref="I23:I30" si="5">+H23*1.2</f>
        <v>0</v>
      </c>
    </row>
    <row r="24" spans="1:9" ht="26" x14ac:dyDescent="0.25">
      <c r="A24" s="18" t="s">
        <v>41</v>
      </c>
      <c r="B24" s="15"/>
      <c r="C24" s="16" t="s">
        <v>42</v>
      </c>
      <c r="E24" s="20" t="s">
        <v>88</v>
      </c>
      <c r="F24" s="20">
        <v>8</v>
      </c>
      <c r="G24" s="21">
        <f t="shared" si="3"/>
        <v>0</v>
      </c>
      <c r="H24" s="21">
        <f t="shared" si="4"/>
        <v>0</v>
      </c>
      <c r="I24" s="21">
        <f t="shared" si="5"/>
        <v>0</v>
      </c>
    </row>
    <row r="25" spans="1:9" ht="18.5" x14ac:dyDescent="0.25">
      <c r="A25" s="18" t="s">
        <v>82</v>
      </c>
      <c r="B25" s="15"/>
      <c r="C25" s="16" t="s">
        <v>42</v>
      </c>
      <c r="E25" s="20"/>
      <c r="F25" s="20"/>
      <c r="G25" s="21">
        <f t="shared" si="3"/>
        <v>0</v>
      </c>
      <c r="H25" s="21">
        <f t="shared" si="4"/>
        <v>0</v>
      </c>
      <c r="I25" s="21">
        <f t="shared" si="5"/>
        <v>0</v>
      </c>
    </row>
    <row r="26" spans="1:9" ht="26" x14ac:dyDescent="0.25">
      <c r="A26" s="18" t="s">
        <v>43</v>
      </c>
      <c r="B26" s="15"/>
      <c r="C26" s="16" t="s">
        <v>42</v>
      </c>
      <c r="E26" s="20"/>
      <c r="F26" s="20"/>
      <c r="G26" s="21">
        <f t="shared" si="3"/>
        <v>0</v>
      </c>
      <c r="H26" s="21">
        <f t="shared" si="4"/>
        <v>0</v>
      </c>
      <c r="I26" s="21">
        <f t="shared" si="5"/>
        <v>0</v>
      </c>
    </row>
    <row r="27" spans="1:9" ht="26" x14ac:dyDescent="0.25">
      <c r="A27" s="18" t="s">
        <v>44</v>
      </c>
      <c r="B27" s="15"/>
      <c r="C27" s="16" t="s">
        <v>42</v>
      </c>
      <c r="E27" s="20"/>
      <c r="F27" s="20"/>
      <c r="G27" s="21">
        <f t="shared" si="3"/>
        <v>0</v>
      </c>
      <c r="H27" s="21">
        <f t="shared" si="4"/>
        <v>0</v>
      </c>
      <c r="I27" s="21">
        <f t="shared" si="5"/>
        <v>0</v>
      </c>
    </row>
    <row r="28" spans="1:9" ht="26" x14ac:dyDescent="0.25">
      <c r="A28" s="18" t="s">
        <v>45</v>
      </c>
      <c r="B28" s="15"/>
      <c r="C28" s="16" t="s">
        <v>42</v>
      </c>
      <c r="E28" s="20"/>
      <c r="F28" s="20"/>
      <c r="G28" s="21">
        <f t="shared" si="3"/>
        <v>0</v>
      </c>
      <c r="H28" s="21">
        <f t="shared" si="4"/>
        <v>0</v>
      </c>
      <c r="I28" s="21">
        <f t="shared" si="5"/>
        <v>0</v>
      </c>
    </row>
    <row r="29" spans="1:9" ht="18.5" x14ac:dyDescent="0.25">
      <c r="A29" s="18" t="s">
        <v>46</v>
      </c>
      <c r="B29" s="15"/>
      <c r="C29" s="16" t="s">
        <v>14</v>
      </c>
      <c r="E29" s="20"/>
      <c r="F29" s="20"/>
      <c r="G29" s="21">
        <f t="shared" si="3"/>
        <v>0</v>
      </c>
      <c r="H29" s="21">
        <f t="shared" si="4"/>
        <v>0</v>
      </c>
      <c r="I29" s="21">
        <f t="shared" si="5"/>
        <v>0</v>
      </c>
    </row>
    <row r="30" spans="1:9" ht="26" x14ac:dyDescent="0.25">
      <c r="A30" s="18" t="s">
        <v>99</v>
      </c>
      <c r="B30" s="15"/>
      <c r="C30" s="16" t="s">
        <v>40</v>
      </c>
      <c r="E30" s="20"/>
      <c r="F30" s="20"/>
      <c r="G30" s="21">
        <f t="shared" si="3"/>
        <v>0</v>
      </c>
      <c r="H30" s="21">
        <f t="shared" si="4"/>
        <v>0</v>
      </c>
      <c r="I30" s="21">
        <f t="shared" si="5"/>
        <v>0</v>
      </c>
    </row>
    <row r="31" spans="1:9" ht="15.5" x14ac:dyDescent="0.25">
      <c r="A31" s="81" t="s">
        <v>47</v>
      </c>
      <c r="B31" s="82"/>
      <c r="C31" s="83"/>
      <c r="E31" s="99" t="s">
        <v>47</v>
      </c>
      <c r="F31" s="99"/>
      <c r="G31" s="99"/>
      <c r="H31" s="99"/>
      <c r="I31" s="99"/>
    </row>
    <row r="32" spans="1:9" ht="18.5" x14ac:dyDescent="0.25">
      <c r="A32" s="18" t="s">
        <v>48</v>
      </c>
      <c r="B32" s="15"/>
      <c r="C32" s="16" t="s">
        <v>13</v>
      </c>
      <c r="E32" s="20" t="s">
        <v>90</v>
      </c>
      <c r="F32" s="20">
        <v>20</v>
      </c>
      <c r="G32" s="21">
        <f t="shared" ref="G32:G47" si="6">+B32</f>
        <v>0</v>
      </c>
      <c r="H32" s="21">
        <f t="shared" ref="H32:H47" si="7">+G32*F32</f>
        <v>0</v>
      </c>
      <c r="I32" s="21">
        <f t="shared" ref="I32:I47" si="8">+H32*1.2</f>
        <v>0</v>
      </c>
    </row>
    <row r="33" spans="1:9" ht="18.5" x14ac:dyDescent="0.25">
      <c r="A33" s="18" t="s">
        <v>49</v>
      </c>
      <c r="B33" s="15"/>
      <c r="C33" s="16" t="s">
        <v>13</v>
      </c>
      <c r="E33" s="20"/>
      <c r="F33" s="20"/>
      <c r="G33" s="21">
        <f t="shared" si="6"/>
        <v>0</v>
      </c>
      <c r="H33" s="21">
        <f t="shared" si="7"/>
        <v>0</v>
      </c>
      <c r="I33" s="21">
        <f t="shared" si="8"/>
        <v>0</v>
      </c>
    </row>
    <row r="34" spans="1:9" ht="18.5" x14ac:dyDescent="0.25">
      <c r="A34" s="18" t="s">
        <v>50</v>
      </c>
      <c r="B34" s="15"/>
      <c r="C34" s="16" t="s">
        <v>13</v>
      </c>
      <c r="E34" s="20"/>
      <c r="F34" s="20"/>
      <c r="G34" s="21">
        <f t="shared" si="6"/>
        <v>0</v>
      </c>
      <c r="H34" s="21">
        <f t="shared" si="7"/>
        <v>0</v>
      </c>
      <c r="I34" s="21">
        <f t="shared" si="8"/>
        <v>0</v>
      </c>
    </row>
    <row r="35" spans="1:9" ht="18.5" x14ac:dyDescent="0.25">
      <c r="A35" s="18" t="s">
        <v>51</v>
      </c>
      <c r="B35" s="15"/>
      <c r="C35" s="16" t="s">
        <v>13</v>
      </c>
      <c r="E35" s="20"/>
      <c r="F35" s="20"/>
      <c r="G35" s="21">
        <f t="shared" si="6"/>
        <v>0</v>
      </c>
      <c r="H35" s="21">
        <f t="shared" si="7"/>
        <v>0</v>
      </c>
      <c r="I35" s="21">
        <f t="shared" si="8"/>
        <v>0</v>
      </c>
    </row>
    <row r="36" spans="1:9" ht="18.5" x14ac:dyDescent="0.25">
      <c r="A36" s="18" t="s">
        <v>52</v>
      </c>
      <c r="B36" s="15"/>
      <c r="C36" s="16" t="s">
        <v>13</v>
      </c>
      <c r="E36" s="20"/>
      <c r="F36" s="20"/>
      <c r="G36" s="21">
        <f t="shared" si="6"/>
        <v>0</v>
      </c>
      <c r="H36" s="21">
        <f t="shared" si="7"/>
        <v>0</v>
      </c>
      <c r="I36" s="21">
        <f t="shared" si="8"/>
        <v>0</v>
      </c>
    </row>
    <row r="37" spans="1:9" ht="18.5" x14ac:dyDescent="0.25">
      <c r="A37" s="18" t="s">
        <v>53</v>
      </c>
      <c r="B37" s="15"/>
      <c r="C37" s="16" t="s">
        <v>13</v>
      </c>
      <c r="E37" s="20"/>
      <c r="F37" s="20"/>
      <c r="G37" s="21">
        <f t="shared" si="6"/>
        <v>0</v>
      </c>
      <c r="H37" s="21">
        <f t="shared" si="7"/>
        <v>0</v>
      </c>
      <c r="I37" s="21">
        <f t="shared" si="8"/>
        <v>0</v>
      </c>
    </row>
    <row r="38" spans="1:9" ht="18.5" x14ac:dyDescent="0.25">
      <c r="A38" s="18" t="s">
        <v>54</v>
      </c>
      <c r="B38" s="15"/>
      <c r="C38" s="16" t="s">
        <v>13</v>
      </c>
      <c r="E38" s="20"/>
      <c r="F38" s="20"/>
      <c r="G38" s="21">
        <f t="shared" si="6"/>
        <v>0</v>
      </c>
      <c r="H38" s="21">
        <f t="shared" si="7"/>
        <v>0</v>
      </c>
      <c r="I38" s="21">
        <f t="shared" si="8"/>
        <v>0</v>
      </c>
    </row>
    <row r="39" spans="1:9" ht="18.5" x14ac:dyDescent="0.25">
      <c r="A39" s="18" t="s">
        <v>55</v>
      </c>
      <c r="B39" s="15"/>
      <c r="C39" s="16" t="s">
        <v>13</v>
      </c>
      <c r="E39" s="20"/>
      <c r="F39" s="20"/>
      <c r="G39" s="21">
        <f t="shared" si="6"/>
        <v>0</v>
      </c>
      <c r="H39" s="21">
        <f t="shared" si="7"/>
        <v>0</v>
      </c>
      <c r="I39" s="21">
        <f t="shared" si="8"/>
        <v>0</v>
      </c>
    </row>
    <row r="40" spans="1:9" ht="18.5" x14ac:dyDescent="0.25">
      <c r="A40" s="18" t="s">
        <v>56</v>
      </c>
      <c r="B40" s="15"/>
      <c r="C40" s="16" t="s">
        <v>13</v>
      </c>
      <c r="E40" s="20"/>
      <c r="F40" s="20"/>
      <c r="G40" s="21">
        <f t="shared" si="6"/>
        <v>0</v>
      </c>
      <c r="H40" s="21">
        <f t="shared" si="7"/>
        <v>0</v>
      </c>
      <c r="I40" s="21">
        <f t="shared" si="8"/>
        <v>0</v>
      </c>
    </row>
    <row r="41" spans="1:9" ht="18.5" x14ac:dyDescent="0.25">
      <c r="A41" s="18" t="s">
        <v>57</v>
      </c>
      <c r="B41" s="15"/>
      <c r="C41" s="16" t="s">
        <v>13</v>
      </c>
      <c r="E41" s="20"/>
      <c r="F41" s="20"/>
      <c r="G41" s="21">
        <f t="shared" si="6"/>
        <v>0</v>
      </c>
      <c r="H41" s="21">
        <f t="shared" si="7"/>
        <v>0</v>
      </c>
      <c r="I41" s="21">
        <f t="shared" si="8"/>
        <v>0</v>
      </c>
    </row>
    <row r="42" spans="1:9" ht="18.5" x14ac:dyDescent="0.25">
      <c r="A42" s="18" t="s">
        <v>58</v>
      </c>
      <c r="B42" s="15"/>
      <c r="C42" s="16" t="s">
        <v>13</v>
      </c>
      <c r="E42" s="20"/>
      <c r="F42" s="20"/>
      <c r="G42" s="21">
        <f t="shared" si="6"/>
        <v>0</v>
      </c>
      <c r="H42" s="21">
        <f t="shared" si="7"/>
        <v>0</v>
      </c>
      <c r="I42" s="21">
        <f t="shared" si="8"/>
        <v>0</v>
      </c>
    </row>
    <row r="43" spans="1:9" ht="18.5" x14ac:dyDescent="0.25">
      <c r="A43" s="18" t="s">
        <v>59</v>
      </c>
      <c r="B43" s="15"/>
      <c r="C43" s="16" t="s">
        <v>13</v>
      </c>
      <c r="E43" s="20"/>
      <c r="F43" s="20"/>
      <c r="G43" s="21">
        <f t="shared" si="6"/>
        <v>0</v>
      </c>
      <c r="H43" s="21">
        <f t="shared" si="7"/>
        <v>0</v>
      </c>
      <c r="I43" s="21">
        <f t="shared" si="8"/>
        <v>0</v>
      </c>
    </row>
    <row r="44" spans="1:9" ht="18.5" x14ac:dyDescent="0.25">
      <c r="A44" s="18" t="s">
        <v>60</v>
      </c>
      <c r="B44" s="15"/>
      <c r="C44" s="16" t="s">
        <v>13</v>
      </c>
      <c r="E44" s="20"/>
      <c r="F44" s="20"/>
      <c r="G44" s="21">
        <f t="shared" si="6"/>
        <v>0</v>
      </c>
      <c r="H44" s="21">
        <f t="shared" si="7"/>
        <v>0</v>
      </c>
      <c r="I44" s="21">
        <f t="shared" si="8"/>
        <v>0</v>
      </c>
    </row>
    <row r="45" spans="1:9" ht="18.5" x14ac:dyDescent="0.25">
      <c r="A45" s="18" t="s">
        <v>61</v>
      </c>
      <c r="B45" s="15"/>
      <c r="C45" s="16" t="s">
        <v>13</v>
      </c>
      <c r="E45" s="20"/>
      <c r="F45" s="20"/>
      <c r="G45" s="21">
        <f t="shared" si="6"/>
        <v>0</v>
      </c>
      <c r="H45" s="21">
        <f t="shared" si="7"/>
        <v>0</v>
      </c>
      <c r="I45" s="21">
        <f t="shared" si="8"/>
        <v>0</v>
      </c>
    </row>
    <row r="46" spans="1:9" ht="18.5" x14ac:dyDescent="0.25">
      <c r="A46" s="18" t="s">
        <v>62</v>
      </c>
      <c r="B46" s="15"/>
      <c r="C46" s="16" t="s">
        <v>13</v>
      </c>
      <c r="E46" s="20"/>
      <c r="F46" s="20"/>
      <c r="G46" s="21">
        <f t="shared" si="6"/>
        <v>0</v>
      </c>
      <c r="H46" s="21">
        <f t="shared" si="7"/>
        <v>0</v>
      </c>
      <c r="I46" s="21">
        <f t="shared" si="8"/>
        <v>0</v>
      </c>
    </row>
    <row r="47" spans="1:9" ht="18.5" x14ac:dyDescent="0.25">
      <c r="A47" s="18" t="s">
        <v>63</v>
      </c>
      <c r="B47" s="15"/>
      <c r="C47" s="16" t="s">
        <v>13</v>
      </c>
      <c r="E47" s="20"/>
      <c r="F47" s="20"/>
      <c r="G47" s="21">
        <f t="shared" si="6"/>
        <v>0</v>
      </c>
      <c r="H47" s="21">
        <f t="shared" si="7"/>
        <v>0</v>
      </c>
      <c r="I47" s="21">
        <f t="shared" si="8"/>
        <v>0</v>
      </c>
    </row>
    <row r="48" spans="1:9" ht="18.5" x14ac:dyDescent="0.25">
      <c r="A48" s="18" t="s">
        <v>64</v>
      </c>
      <c r="B48" s="15"/>
      <c r="C48" s="16" t="s">
        <v>13</v>
      </c>
      <c r="E48" s="20" t="s">
        <v>87</v>
      </c>
      <c r="F48" s="20">
        <v>5</v>
      </c>
      <c r="G48" s="21">
        <f>+B48</f>
        <v>0</v>
      </c>
      <c r="H48" s="21">
        <f>+G48*F48</f>
        <v>0</v>
      </c>
      <c r="I48" s="21">
        <f>+H48*1.2</f>
        <v>0</v>
      </c>
    </row>
    <row r="49" spans="1:9" ht="18.5" x14ac:dyDescent="0.25">
      <c r="A49" s="18" t="s">
        <v>65</v>
      </c>
      <c r="B49" s="15"/>
      <c r="C49" s="16" t="s">
        <v>13</v>
      </c>
      <c r="E49" s="20"/>
      <c r="F49" s="20"/>
      <c r="G49" s="21">
        <f t="shared" ref="G49:G55" si="9">+B49</f>
        <v>0</v>
      </c>
      <c r="H49" s="21">
        <f t="shared" ref="H49:H55" si="10">+G49*F49</f>
        <v>0</v>
      </c>
      <c r="I49" s="21">
        <f t="shared" ref="I49:I55" si="11">+H49*1.2</f>
        <v>0</v>
      </c>
    </row>
    <row r="50" spans="1:9" ht="18.5" x14ac:dyDescent="0.25">
      <c r="A50" s="18" t="s">
        <v>66</v>
      </c>
      <c r="B50" s="15"/>
      <c r="C50" s="16" t="s">
        <v>13</v>
      </c>
      <c r="E50" s="20"/>
      <c r="F50" s="20"/>
      <c r="G50" s="21">
        <f t="shared" si="9"/>
        <v>0</v>
      </c>
      <c r="H50" s="21">
        <f t="shared" si="10"/>
        <v>0</v>
      </c>
      <c r="I50" s="21">
        <f t="shared" si="11"/>
        <v>0</v>
      </c>
    </row>
    <row r="51" spans="1:9" ht="18.5" x14ac:dyDescent="0.25">
      <c r="A51" s="18" t="s">
        <v>67</v>
      </c>
      <c r="B51" s="15"/>
      <c r="C51" s="16" t="s">
        <v>13</v>
      </c>
      <c r="E51" s="20"/>
      <c r="F51" s="20"/>
      <c r="G51" s="21">
        <f t="shared" si="9"/>
        <v>0</v>
      </c>
      <c r="H51" s="21">
        <f t="shared" si="10"/>
        <v>0</v>
      </c>
      <c r="I51" s="21">
        <f t="shared" si="11"/>
        <v>0</v>
      </c>
    </row>
    <row r="52" spans="1:9" ht="18.5" x14ac:dyDescent="0.25">
      <c r="A52" s="18" t="s">
        <v>68</v>
      </c>
      <c r="B52" s="15"/>
      <c r="C52" s="16" t="s">
        <v>13</v>
      </c>
      <c r="E52" s="20"/>
      <c r="F52" s="20"/>
      <c r="G52" s="21">
        <f t="shared" si="9"/>
        <v>0</v>
      </c>
      <c r="H52" s="21">
        <f t="shared" si="10"/>
        <v>0</v>
      </c>
      <c r="I52" s="21">
        <f t="shared" si="11"/>
        <v>0</v>
      </c>
    </row>
    <row r="53" spans="1:9" ht="18.5" x14ac:dyDescent="0.25">
      <c r="A53" s="18" t="s">
        <v>69</v>
      </c>
      <c r="B53" s="15"/>
      <c r="C53" s="16" t="s">
        <v>13</v>
      </c>
      <c r="E53" s="20"/>
      <c r="F53" s="20"/>
      <c r="G53" s="21">
        <f t="shared" si="9"/>
        <v>0</v>
      </c>
      <c r="H53" s="21">
        <f t="shared" si="10"/>
        <v>0</v>
      </c>
      <c r="I53" s="21">
        <f t="shared" si="11"/>
        <v>0</v>
      </c>
    </row>
    <row r="54" spans="1:9" ht="18.5" x14ac:dyDescent="0.25">
      <c r="A54" s="18" t="s">
        <v>70</v>
      </c>
      <c r="B54" s="15"/>
      <c r="C54" s="16" t="s">
        <v>13</v>
      </c>
      <c r="E54" s="20"/>
      <c r="F54" s="20"/>
      <c r="G54" s="21">
        <f t="shared" si="9"/>
        <v>0</v>
      </c>
      <c r="H54" s="21">
        <f t="shared" si="10"/>
        <v>0</v>
      </c>
      <c r="I54" s="21">
        <f t="shared" si="11"/>
        <v>0</v>
      </c>
    </row>
    <row r="55" spans="1:9" ht="18.5" x14ac:dyDescent="0.25">
      <c r="A55" s="18" t="s">
        <v>71</v>
      </c>
      <c r="B55" s="15"/>
      <c r="C55" s="16" t="s">
        <v>13</v>
      </c>
      <c r="E55" s="20"/>
      <c r="F55" s="20"/>
      <c r="G55" s="21">
        <f t="shared" si="9"/>
        <v>0</v>
      </c>
      <c r="H55" s="21">
        <f t="shared" si="10"/>
        <v>0</v>
      </c>
      <c r="I55" s="21">
        <f t="shared" si="11"/>
        <v>0</v>
      </c>
    </row>
    <row r="57" spans="1:9" ht="38.5" customHeight="1" x14ac:dyDescent="0.25">
      <c r="A57" s="59" t="s">
        <v>100</v>
      </c>
      <c r="B57" s="60"/>
      <c r="C57" s="61"/>
      <c r="G57" s="105" t="s">
        <v>91</v>
      </c>
      <c r="H57" s="105"/>
      <c r="I57" s="90">
        <f>SUM(I17:I55)</f>
        <v>0</v>
      </c>
    </row>
    <row r="58" spans="1:9" ht="12" customHeight="1" thickBot="1" x14ac:dyDescent="0.3">
      <c r="A58" s="62"/>
      <c r="B58" s="63"/>
      <c r="C58" s="64"/>
    </row>
    <row r="59" spans="1:9" ht="18.649999999999999" customHeight="1" thickTop="1" x14ac:dyDescent="0.25">
      <c r="A59" s="62"/>
      <c r="B59" s="63"/>
      <c r="C59" s="64"/>
      <c r="G59" s="91"/>
      <c r="H59" s="91"/>
      <c r="I59" s="92"/>
    </row>
    <row r="60" spans="1:9" x14ac:dyDescent="0.25">
      <c r="A60" s="62"/>
      <c r="B60" s="63"/>
      <c r="C60" s="64"/>
      <c r="G60" s="91"/>
      <c r="H60" s="91"/>
      <c r="I60" s="93"/>
    </row>
    <row r="61" spans="1:9" x14ac:dyDescent="0.25">
      <c r="A61" s="65"/>
      <c r="B61" s="66"/>
      <c r="C61" s="67"/>
    </row>
    <row r="62" spans="1:9" ht="23" x14ac:dyDescent="0.25">
      <c r="A62" s="86"/>
      <c r="B62" s="86"/>
      <c r="C62" s="86"/>
      <c r="D62" s="87"/>
      <c r="E62" s="88"/>
      <c r="F62" s="89"/>
      <c r="G62" s="89"/>
      <c r="H62" s="89"/>
      <c r="I62" s="89"/>
    </row>
    <row r="63" spans="1:9" ht="18.649999999999999" customHeight="1" x14ac:dyDescent="0.25"/>
    <row r="65" spans="1:9" ht="37" customHeight="1" x14ac:dyDescent="0.25">
      <c r="A65" s="102" t="s">
        <v>27</v>
      </c>
      <c r="B65" s="84" t="s">
        <v>98</v>
      </c>
      <c r="C65" s="84"/>
      <c r="D65" s="94"/>
      <c r="E65" s="104" t="s">
        <v>6</v>
      </c>
      <c r="F65" s="104"/>
      <c r="G65" s="104"/>
      <c r="H65" s="104" t="s">
        <v>5</v>
      </c>
      <c r="I65" s="104"/>
    </row>
    <row r="66" spans="1:9" ht="32.15" customHeight="1" x14ac:dyDescent="0.25">
      <c r="A66" s="103" t="s">
        <v>73</v>
      </c>
      <c r="B66" s="103"/>
      <c r="C66" s="103"/>
      <c r="E66" s="70" t="s">
        <v>4</v>
      </c>
      <c r="F66" s="71"/>
      <c r="G66" s="72"/>
      <c r="H66" s="69"/>
      <c r="I66" s="69"/>
    </row>
    <row r="67" spans="1:9" ht="32.15" customHeight="1" x14ac:dyDescent="0.25">
      <c r="A67" s="19" t="s">
        <v>74</v>
      </c>
      <c r="B67" s="69"/>
      <c r="C67" s="69"/>
      <c r="E67" s="70" t="s">
        <v>11</v>
      </c>
      <c r="F67" s="71"/>
      <c r="G67" s="72"/>
      <c r="H67" s="69"/>
      <c r="I67" s="69"/>
    </row>
    <row r="68" spans="1:9" ht="32.15" customHeight="1" x14ac:dyDescent="0.25">
      <c r="A68" s="19" t="s">
        <v>75</v>
      </c>
      <c r="B68" s="69"/>
      <c r="C68" s="69"/>
      <c r="E68" s="70" t="s">
        <v>12</v>
      </c>
      <c r="F68" s="71"/>
      <c r="G68" s="72"/>
      <c r="H68" s="69"/>
      <c r="I68" s="69"/>
    </row>
    <row r="69" spans="1:9" ht="32.15" customHeight="1" x14ac:dyDescent="0.25">
      <c r="A69" s="100" t="s">
        <v>76</v>
      </c>
      <c r="B69" s="101"/>
      <c r="C69" s="101"/>
      <c r="E69" s="70" t="s">
        <v>3</v>
      </c>
      <c r="F69" s="71"/>
      <c r="G69" s="72"/>
      <c r="H69" s="69"/>
      <c r="I69" s="69"/>
    </row>
    <row r="70" spans="1:9" ht="32.15" customHeight="1" x14ac:dyDescent="0.25">
      <c r="A70" s="19" t="s">
        <v>28</v>
      </c>
      <c r="B70" s="69"/>
      <c r="C70" s="69"/>
      <c r="E70" s="70" t="s">
        <v>2</v>
      </c>
      <c r="F70" s="71"/>
      <c r="G70" s="72"/>
      <c r="H70" s="69"/>
      <c r="I70" s="69"/>
    </row>
    <row r="71" spans="1:9" ht="32.15" customHeight="1" x14ac:dyDescent="0.25">
      <c r="A71" s="19" t="s">
        <v>29</v>
      </c>
      <c r="B71" s="69"/>
      <c r="C71" s="69"/>
      <c r="E71" s="70" t="s">
        <v>10</v>
      </c>
      <c r="F71" s="71"/>
      <c r="G71" s="72"/>
      <c r="H71" s="69"/>
      <c r="I71" s="69"/>
    </row>
    <row r="72" spans="1:9" ht="32.15" customHeight="1" x14ac:dyDescent="0.25">
      <c r="A72" s="19" t="s">
        <v>30</v>
      </c>
      <c r="B72" s="69"/>
      <c r="C72" s="69"/>
      <c r="D72" s="6"/>
      <c r="E72" s="70" t="s">
        <v>1</v>
      </c>
      <c r="F72" s="71"/>
      <c r="G72" s="72"/>
      <c r="H72" s="69"/>
      <c r="I72" s="69"/>
    </row>
    <row r="73" spans="1:9" ht="32.15" customHeight="1" x14ac:dyDescent="0.25">
      <c r="A73" s="19" t="s">
        <v>31</v>
      </c>
      <c r="B73" s="69"/>
      <c r="C73" s="69"/>
      <c r="D73" s="6"/>
    </row>
    <row r="74" spans="1:9" ht="27.65" customHeight="1" x14ac:dyDescent="0.3">
      <c r="A74" s="3" t="s">
        <v>92</v>
      </c>
      <c r="D74" s="6"/>
    </row>
    <row r="75" spans="1:9" ht="27.65" customHeight="1" x14ac:dyDescent="0.25">
      <c r="C75" s="6"/>
      <c r="D75" s="6"/>
    </row>
    <row r="76" spans="1:9" ht="27.65" customHeight="1" x14ac:dyDescent="0.25">
      <c r="C76" s="6"/>
      <c r="D76" s="6"/>
    </row>
    <row r="77" spans="1:9" ht="27.65" customHeight="1" x14ac:dyDescent="0.25">
      <c r="C77" s="6"/>
      <c r="D77" s="6"/>
    </row>
  </sheetData>
  <mergeCells count="49">
    <mergeCell ref="A31:C31"/>
    <mergeCell ref="A21:C21"/>
    <mergeCell ref="A16:C16"/>
    <mergeCell ref="A7:C7"/>
    <mergeCell ref="C10:C11"/>
    <mergeCell ref="I14:I15"/>
    <mergeCell ref="B5:C5"/>
    <mergeCell ref="C14:C15"/>
    <mergeCell ref="A10:A11"/>
    <mergeCell ref="A14:A15"/>
    <mergeCell ref="H14:H15"/>
    <mergeCell ref="E7:I7"/>
    <mergeCell ref="E14:E15"/>
    <mergeCell ref="G14:G15"/>
    <mergeCell ref="F14:F15"/>
    <mergeCell ref="E9:I12"/>
    <mergeCell ref="E21:I21"/>
    <mergeCell ref="E16:I16"/>
    <mergeCell ref="E31:I31"/>
    <mergeCell ref="I59:I60"/>
    <mergeCell ref="G59:H60"/>
    <mergeCell ref="G57:H57"/>
    <mergeCell ref="B70:C70"/>
    <mergeCell ref="B71:C71"/>
    <mergeCell ref="E70:G70"/>
    <mergeCell ref="E71:G71"/>
    <mergeCell ref="E72:G72"/>
    <mergeCell ref="E68:G68"/>
    <mergeCell ref="E69:G69"/>
    <mergeCell ref="B65:C65"/>
    <mergeCell ref="B67:C67"/>
    <mergeCell ref="B68:C68"/>
    <mergeCell ref="E65:G65"/>
    <mergeCell ref="A57:C61"/>
    <mergeCell ref="G5:I5"/>
    <mergeCell ref="B72:C72"/>
    <mergeCell ref="B73:C73"/>
    <mergeCell ref="A66:C66"/>
    <mergeCell ref="A69:C69"/>
    <mergeCell ref="H65:I65"/>
    <mergeCell ref="H66:I66"/>
    <mergeCell ref="H67:I67"/>
    <mergeCell ref="H68:I68"/>
    <mergeCell ref="H69:I69"/>
    <mergeCell ref="H70:I70"/>
    <mergeCell ref="H72:I72"/>
    <mergeCell ref="H71:I71"/>
    <mergeCell ref="E66:G66"/>
    <mergeCell ref="E67:G67"/>
  </mergeCells>
  <conditionalFormatting sqref="A12 A16:A55 A67:A68 A70:A73">
    <cfRule type="cellIs" dxfId="33" priority="124" stopIfTrue="1" operator="equal">
      <formula>1</formula>
    </cfRule>
  </conditionalFormatting>
  <conditionalFormatting sqref="E66:E72">
    <cfRule type="cellIs" dxfId="32" priority="103" stopIfTrue="1" operator="equal">
      <formula>1</formula>
    </cfRule>
  </conditionalFormatting>
  <conditionalFormatting sqref="E17:E20">
    <cfRule type="cellIs" dxfId="31" priority="75" stopIfTrue="1" operator="equal">
      <formula>1</formula>
    </cfRule>
  </conditionalFormatting>
  <conditionalFormatting sqref="I48">
    <cfRule type="cellIs" dxfId="30" priority="19" stopIfTrue="1" operator="equal">
      <formula>1</formula>
    </cfRule>
  </conditionalFormatting>
  <conditionalFormatting sqref="G48">
    <cfRule type="cellIs" dxfId="29" priority="21" stopIfTrue="1" operator="equal">
      <formula>1</formula>
    </cfRule>
  </conditionalFormatting>
  <conditionalFormatting sqref="F18">
    <cfRule type="cellIs" dxfId="28" priority="60" stopIfTrue="1" operator="equal">
      <formula>1</formula>
    </cfRule>
  </conditionalFormatting>
  <conditionalFormatting sqref="F19">
    <cfRule type="cellIs" dxfId="27" priority="59" stopIfTrue="1" operator="equal">
      <formula>1</formula>
    </cfRule>
  </conditionalFormatting>
  <conditionalFormatting sqref="F22">
    <cfRule type="cellIs" dxfId="26" priority="58" stopIfTrue="1" operator="equal">
      <formula>1</formula>
    </cfRule>
  </conditionalFormatting>
  <conditionalFormatting sqref="H32:H47">
    <cfRule type="cellIs" dxfId="25" priority="14" stopIfTrue="1" operator="equal">
      <formula>1</formula>
    </cfRule>
  </conditionalFormatting>
  <conditionalFormatting sqref="H48">
    <cfRule type="cellIs" dxfId="24" priority="20" stopIfTrue="1" operator="equal">
      <formula>1</formula>
    </cfRule>
  </conditionalFormatting>
  <conditionalFormatting sqref="G49:G55">
    <cfRule type="cellIs" dxfId="23" priority="18" stopIfTrue="1" operator="equal">
      <formula>1</formula>
    </cfRule>
  </conditionalFormatting>
  <conditionalFormatting sqref="F32:F55">
    <cfRule type="cellIs" dxfId="22" priority="38" stopIfTrue="1" operator="equal">
      <formula>1</formula>
    </cfRule>
  </conditionalFormatting>
  <conditionalFormatting sqref="E22">
    <cfRule type="cellIs" dxfId="21" priority="40" stopIfTrue="1" operator="equal">
      <formula>1</formula>
    </cfRule>
  </conditionalFormatting>
  <conditionalFormatting sqref="E23:E30">
    <cfRule type="cellIs" dxfId="20" priority="45" stopIfTrue="1" operator="equal">
      <formula>1</formula>
    </cfRule>
  </conditionalFormatting>
  <conditionalFormatting sqref="G32:G47">
    <cfRule type="cellIs" dxfId="19" priority="15" stopIfTrue="1" operator="equal">
      <formula>1</formula>
    </cfRule>
  </conditionalFormatting>
  <conditionalFormatting sqref="G17:G20">
    <cfRule type="cellIs" dxfId="18" priority="6" stopIfTrue="1" operator="equal">
      <formula>1</formula>
    </cfRule>
  </conditionalFormatting>
  <conditionalFormatting sqref="H17:H20">
    <cfRule type="cellIs" dxfId="17" priority="5" stopIfTrue="1" operator="equal">
      <formula>1</formula>
    </cfRule>
  </conditionalFormatting>
  <conditionalFormatting sqref="I17:I20">
    <cfRule type="cellIs" dxfId="16" priority="4" stopIfTrue="1" operator="equal">
      <formula>1</formula>
    </cfRule>
  </conditionalFormatting>
  <conditionalFormatting sqref="E32:E55">
    <cfRule type="cellIs" dxfId="15" priority="39" stopIfTrue="1" operator="equal">
      <formula>1</formula>
    </cfRule>
  </conditionalFormatting>
  <conditionalFormatting sqref="F20">
    <cfRule type="cellIs" dxfId="14" priority="28" stopIfTrue="1" operator="equal">
      <formula>1</formula>
    </cfRule>
  </conditionalFormatting>
  <conditionalFormatting sqref="F17">
    <cfRule type="cellIs" dxfId="13" priority="27" stopIfTrue="1" operator="equal">
      <formula>1</formula>
    </cfRule>
  </conditionalFormatting>
  <conditionalFormatting sqref="F23:F30">
    <cfRule type="cellIs" dxfId="12" priority="29" stopIfTrue="1" operator="equal">
      <formula>1</formula>
    </cfRule>
  </conditionalFormatting>
  <conditionalFormatting sqref="I32:I47">
    <cfRule type="cellIs" dxfId="11" priority="13" stopIfTrue="1" operator="equal">
      <formula>1</formula>
    </cfRule>
  </conditionalFormatting>
  <conditionalFormatting sqref="H49:H55">
    <cfRule type="cellIs" dxfId="10" priority="17" stopIfTrue="1" operator="equal">
      <formula>1</formula>
    </cfRule>
  </conditionalFormatting>
  <conditionalFormatting sqref="I49:I55">
    <cfRule type="cellIs" dxfId="9" priority="16" stopIfTrue="1" operator="equal">
      <formula>1</formula>
    </cfRule>
  </conditionalFormatting>
  <conditionalFormatting sqref="H23:H30">
    <cfRule type="cellIs" dxfId="8" priority="11" stopIfTrue="1" operator="equal">
      <formula>1</formula>
    </cfRule>
  </conditionalFormatting>
  <conditionalFormatting sqref="I23:I30">
    <cfRule type="cellIs" dxfId="7" priority="10" stopIfTrue="1" operator="equal">
      <formula>1</formula>
    </cfRule>
  </conditionalFormatting>
  <conditionalFormatting sqref="G23:G30">
    <cfRule type="cellIs" dxfId="6" priority="12" stopIfTrue="1" operator="equal">
      <formula>1</formula>
    </cfRule>
  </conditionalFormatting>
  <conditionalFormatting sqref="G22">
    <cfRule type="cellIs" dxfId="5" priority="9" stopIfTrue="1" operator="equal">
      <formula>1</formula>
    </cfRule>
  </conditionalFormatting>
  <conditionalFormatting sqref="H22">
    <cfRule type="cellIs" dxfId="4" priority="8" stopIfTrue="1" operator="equal">
      <formula>1</formula>
    </cfRule>
  </conditionalFormatting>
  <conditionalFormatting sqref="I22">
    <cfRule type="cellIs" dxfId="3" priority="7" stopIfTrue="1" operator="equal">
      <formula>1</formula>
    </cfRule>
  </conditionalFormatting>
  <conditionalFormatting sqref="E21">
    <cfRule type="cellIs" dxfId="2" priority="3" stopIfTrue="1" operator="equal">
      <formula>1</formula>
    </cfRule>
  </conditionalFormatting>
  <conditionalFormatting sqref="E16">
    <cfRule type="cellIs" dxfId="1" priority="2" stopIfTrue="1" operator="equal">
      <formula>1</formula>
    </cfRule>
  </conditionalFormatting>
  <conditionalFormatting sqref="E31">
    <cfRule type="cellIs" dxfId="0" priority="1" stopIfTrue="1" operator="equal">
      <formula>1</formula>
    </cfRule>
  </conditionalFormatting>
  <dataValidations count="2">
    <dataValidation type="whole" errorStyle="information" allowBlank="1" showInputMessage="1" showErrorMessage="1" error="La donnée saisie doit être un nombre entier !" sqref="B12:C12 B17:C20 E32:I55 E22:I30 B22:C30 B32:C55 E17:I20" xr:uid="{00000000-0002-0000-0200-000000000000}">
      <formula1>0</formula1>
      <formula2>999999999</formula2>
    </dataValidation>
    <dataValidation type="decimal" errorStyle="information" allowBlank="1" showInputMessage="1" showErrorMessage="1" error="La donnée saisie doit être un nombre entier !" sqref="H66:H72 B67:B68 B70:B73" xr:uid="{00000000-0002-0000-0200-000001000000}">
      <formula1>0</formula1>
      <formula2>100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>
    <oddHeader>&amp;LAUTORITE DES MARCHES FINANCIERS&amp;CBPU &amp; DQE</oddHeader>
    <oddFooter>&amp;LMarché multiservices&amp;RPage &amp;P/&amp;N</oddFooter>
  </headerFooter>
  <rowBreaks count="2" manualBreakCount="2">
    <brk id="30" max="8" man="1"/>
    <brk id="62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umnDescription xmlns="2CEE629E-A8A3-4BDD-92C0-9C438381D049" xsi:nil="true"/>
    <ColumnLangue xmlns="2CEE629E-A8A3-4BDD-92C0-9C438381D049">Français (France)</ColumnLangue>
    <ColumnConfidentialite xmlns="2CEE629E-A8A3-4BDD-92C0-9C438381D049">Public</ColumnConfidentialite>
    <ColumnDateValeur xmlns="2CEE629E-A8A3-4BDD-92C0-9C438381D049">2026-01-26T13:33:06+00:00</ColumnDateValeu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AMF" ma:contentTypeID="0x010100FE5ABA4FC3234478B32F4E7C8B103AD40052B19940D7FF0441BFDD882C565F276B" ma:contentTypeVersion="0" ma:contentTypeDescription="Content type pour les bibliothèques de documents AMF" ma:contentTypeScope="" ma:versionID="cf66c5f24deee2134f151a9e8ffa84f2">
  <xsd:schema xmlns:xsd="http://www.w3.org/2001/XMLSchema" xmlns:xs="http://www.w3.org/2001/XMLSchema" xmlns:p="http://schemas.microsoft.com/office/2006/metadata/properties" xmlns:ns2="2CEE629E-A8A3-4BDD-92C0-9C438381D049" targetNamespace="http://schemas.microsoft.com/office/2006/metadata/properties" ma:root="true" ma:fieldsID="4cf20337eedbe60329224c87d6313ffc" ns2:_="">
    <xsd:import namespace="2CEE629E-A8A3-4BDD-92C0-9C438381D049"/>
    <xsd:element name="properties">
      <xsd:complexType>
        <xsd:sequence>
          <xsd:element name="documentManagement">
            <xsd:complexType>
              <xsd:all>
                <xsd:element ref="ns2:ColumnDescription" minOccurs="0"/>
                <xsd:element ref="ns2:ColumnLangue"/>
                <xsd:element ref="ns2:ColumnConfidentialite"/>
                <xsd:element ref="ns2:ColumnDateValeu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EE629E-A8A3-4BDD-92C0-9C438381D049" elementFormDefault="qualified">
    <xsd:import namespace="http://schemas.microsoft.com/office/2006/documentManagement/types"/>
    <xsd:import namespace="http://schemas.microsoft.com/office/infopath/2007/PartnerControls"/>
    <xsd:element name="ColumnDescription" ma:index="8" nillable="true" ma:displayName="Description" ma:internalName="ColumnDescription">
      <xsd:simpleType>
        <xsd:restriction base="dms:Note">
          <xsd:maxLength value="255"/>
        </xsd:restriction>
      </xsd:simpleType>
    </xsd:element>
    <xsd:element name="ColumnLangue" ma:index="9" ma:displayName="Langue" ma:default="Français (France)" ma:format="Dropdown" ma:internalName="ColumnLangue">
      <xsd:simpleType>
        <xsd:restriction base="dms:Choice">
          <xsd:enumeration value="Français (France)"/>
          <xsd:enumeration value="Anglais"/>
        </xsd:restriction>
      </xsd:simpleType>
    </xsd:element>
    <xsd:element name="ColumnConfidentialite" ma:index="10" ma:displayName="Niveau de confidentialité" ma:default="Public" ma:internalName="ColumnConfidentialite">
      <xsd:simpleType>
        <xsd:restriction base="dms:Choice">
          <xsd:enumeration value="Public"/>
          <xsd:enumeration value="Interne"/>
          <xsd:enumeration value="Confidentiel"/>
          <xsd:enumeration value="Confidentiel renforcé"/>
        </xsd:restriction>
      </xsd:simpleType>
    </xsd:element>
    <xsd:element name="ColumnDateValeur" ma:index="11" nillable="true" ma:displayName="Date de valeur" ma:default="[today]" ma:format="DateOnly" ma:internalName="ColumnDateValeur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6730F-8B8B-42FB-B1E4-4AA1D6B1FD08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2CEE629E-A8A3-4BDD-92C0-9C438381D049"/>
  </ds:schemaRefs>
</ds:datastoreItem>
</file>

<file path=customXml/itemProps2.xml><?xml version="1.0" encoding="utf-8"?>
<ds:datastoreItem xmlns:ds="http://schemas.openxmlformats.org/officeDocument/2006/customXml" ds:itemID="{93939B8E-4199-46ED-87C9-C16DB2E820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51D503-255A-4C75-8FAD-B6B715B7C4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EE629E-A8A3-4BDD-92C0-9C438381D0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PrixDPGF</vt:lpstr>
      <vt:lpstr>BPU_DQE</vt:lpstr>
      <vt:lpstr>BPU_DQE!Z_BPU_FM_LIB</vt:lpstr>
      <vt:lpstr>BPU_DQE!Z_BPU_FM_TX_1</vt:lpstr>
      <vt:lpstr>BPU_DQE!Z_BPU_FO_LIB</vt:lpstr>
      <vt:lpstr>BPU_DQE!Z_BPU_FO_TX_1</vt:lpstr>
      <vt:lpstr>Z_LIB_SERV_DPGF</vt:lpstr>
      <vt:lpstr>BPU_DQE!Zone_d_impression</vt:lpstr>
      <vt:lpstr>PrixDPGF!Zone_d_impression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MADOUNI Audrey</cp:lastModifiedBy>
  <cp:lastPrinted>2026-01-28T15:01:10Z</cp:lastPrinted>
  <dcterms:created xsi:type="dcterms:W3CDTF">2020-02-24T08:59:54Z</dcterms:created>
  <dcterms:modified xsi:type="dcterms:W3CDTF">2026-02-20T10:11:01Z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0x010100FE5ABA4FC3234478B32F4E7C8B103AD40052B19940D7FF0441BFDD882C565F276B</vt:lpwstr>
  </property>
</Properties>
</file>